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sternheim\Documents\Documents\Office Files\SESS\spring 2020\"/>
    </mc:Choice>
  </mc:AlternateContent>
  <bookViews>
    <workbookView xWindow="0" yWindow="0" windowWidth="28800" windowHeight="12435" activeTab="1"/>
  </bookViews>
  <sheets>
    <sheet name="SIR" sheetId="1" r:id="rId1"/>
    <sheet name="exponential growth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D11" i="1" s="1"/>
  <c r="B8" i="1"/>
  <c r="E9" i="2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E10" i="2"/>
  <c r="E11" i="2" s="1"/>
  <c r="E12" i="2" s="1"/>
  <c r="E13" i="2" s="1"/>
  <c r="E14" i="2" s="1"/>
  <c r="E15" i="2" l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1" i="1"/>
  <c r="E12" i="1" s="1"/>
  <c r="F12" i="1" l="1"/>
  <c r="F13" i="1" s="1"/>
  <c r="G11" i="1"/>
  <c r="D12" i="1"/>
  <c r="E13" i="1" l="1"/>
  <c r="F14" i="1" s="1"/>
  <c r="D13" i="1"/>
  <c r="G12" i="1"/>
  <c r="E14" i="1" l="1"/>
  <c r="D14" i="1"/>
  <c r="G13" i="1"/>
  <c r="E15" i="1" l="1"/>
  <c r="F15" i="1"/>
  <c r="D15" i="1"/>
  <c r="G14" i="1"/>
  <c r="E16" i="1" l="1"/>
  <c r="F16" i="1"/>
  <c r="D16" i="1"/>
  <c r="G15" i="1"/>
  <c r="F17" i="1" l="1"/>
  <c r="G16" i="1"/>
  <c r="D17" i="1"/>
  <c r="E17" i="1"/>
  <c r="E18" i="1" l="1"/>
  <c r="F18" i="1"/>
  <c r="D18" i="1"/>
  <c r="G17" i="1"/>
  <c r="F19" i="1" l="1"/>
  <c r="E19" i="1"/>
  <c r="D19" i="1"/>
  <c r="G18" i="1"/>
  <c r="E20" i="1" l="1"/>
  <c r="F20" i="1"/>
  <c r="G19" i="1"/>
  <c r="D20" i="1"/>
  <c r="E21" i="1" l="1"/>
  <c r="F21" i="1"/>
  <c r="G20" i="1"/>
  <c r="D21" i="1"/>
  <c r="F22" i="1" l="1"/>
  <c r="E22" i="1"/>
  <c r="D22" i="1"/>
  <c r="G21" i="1"/>
  <c r="F23" i="1" l="1"/>
  <c r="E23" i="1"/>
  <c r="G22" i="1"/>
  <c r="D23" i="1"/>
  <c r="F24" i="1" l="1"/>
  <c r="D24" i="1"/>
  <c r="G23" i="1"/>
  <c r="E24" i="1"/>
  <c r="E25" i="1" l="1"/>
  <c r="F25" i="1"/>
  <c r="G24" i="1"/>
  <c r="D25" i="1"/>
  <c r="E26" i="1" l="1"/>
  <c r="F26" i="1"/>
  <c r="D26" i="1"/>
  <c r="G25" i="1"/>
  <c r="E27" i="1" l="1"/>
  <c r="F27" i="1"/>
  <c r="G26" i="1"/>
  <c r="D27" i="1"/>
  <c r="F28" i="1" l="1"/>
  <c r="D28" i="1"/>
  <c r="G27" i="1"/>
  <c r="E28" i="1"/>
  <c r="E29" i="1" l="1"/>
  <c r="F29" i="1"/>
  <c r="G28" i="1"/>
  <c r="D29" i="1"/>
  <c r="F30" i="1" l="1"/>
  <c r="D30" i="1"/>
  <c r="G29" i="1"/>
  <c r="E30" i="1"/>
  <c r="E31" i="1" l="1"/>
  <c r="F31" i="1"/>
  <c r="G30" i="1"/>
  <c r="D31" i="1"/>
  <c r="F32" i="1" l="1"/>
  <c r="D32" i="1"/>
  <c r="G31" i="1"/>
  <c r="E32" i="1"/>
  <c r="E33" i="1" l="1"/>
  <c r="F33" i="1"/>
  <c r="G32" i="1"/>
  <c r="D33" i="1"/>
  <c r="F34" i="1" l="1"/>
  <c r="D34" i="1"/>
  <c r="G33" i="1"/>
  <c r="E34" i="1"/>
  <c r="E35" i="1" l="1"/>
  <c r="F35" i="1"/>
  <c r="G34" i="1"/>
  <c r="D35" i="1"/>
  <c r="F36" i="1" l="1"/>
  <c r="D36" i="1"/>
  <c r="G35" i="1"/>
  <c r="E36" i="1"/>
  <c r="E37" i="1" l="1"/>
  <c r="F37" i="1"/>
  <c r="G36" i="1"/>
  <c r="D37" i="1"/>
  <c r="F38" i="1" l="1"/>
  <c r="D38" i="1"/>
  <c r="G37" i="1"/>
  <c r="E38" i="1"/>
  <c r="E39" i="1" l="1"/>
  <c r="F39" i="1"/>
  <c r="G38" i="1"/>
  <c r="D39" i="1"/>
  <c r="F40" i="1" l="1"/>
  <c r="D40" i="1"/>
  <c r="G39" i="1"/>
  <c r="E40" i="1"/>
  <c r="E41" i="1" l="1"/>
  <c r="F41" i="1"/>
  <c r="G40" i="1"/>
  <c r="D41" i="1"/>
  <c r="E42" i="1" l="1"/>
  <c r="D42" i="1"/>
  <c r="G41" i="1"/>
  <c r="F42" i="1"/>
  <c r="E43" i="1" l="1"/>
  <c r="F43" i="1"/>
  <c r="G42" i="1"/>
  <c r="D43" i="1"/>
  <c r="F44" i="1" l="1"/>
  <c r="G43" i="1"/>
  <c r="D44" i="1"/>
  <c r="E44" i="1"/>
  <c r="E45" i="1" l="1"/>
  <c r="F45" i="1"/>
  <c r="D45" i="1"/>
  <c r="G44" i="1"/>
  <c r="F46" i="1" l="1"/>
  <c r="G45" i="1"/>
  <c r="D46" i="1"/>
  <c r="E46" i="1"/>
  <c r="F47" i="1" l="1"/>
  <c r="G46" i="1"/>
  <c r="D47" i="1"/>
  <c r="E47" i="1"/>
  <c r="E48" i="1" l="1"/>
  <c r="D48" i="1"/>
  <c r="G47" i="1"/>
  <c r="F48" i="1"/>
  <c r="E49" i="1" l="1"/>
  <c r="F49" i="1"/>
  <c r="G48" i="1"/>
  <c r="D49" i="1"/>
  <c r="F50" i="1" l="1"/>
  <c r="E50" i="1"/>
  <c r="D50" i="1"/>
  <c r="G49" i="1"/>
  <c r="F51" i="1" l="1"/>
  <c r="G50" i="1"/>
  <c r="D51" i="1"/>
  <c r="E51" i="1"/>
  <c r="F52" i="1" l="1"/>
  <c r="E52" i="1"/>
  <c r="D52" i="1"/>
  <c r="G51" i="1"/>
  <c r="E53" i="1" l="1"/>
  <c r="F53" i="1"/>
  <c r="G52" i="1"/>
  <c r="D53" i="1"/>
  <c r="E54" i="1" l="1"/>
  <c r="F54" i="1"/>
  <c r="D54" i="1"/>
  <c r="G53" i="1"/>
  <c r="F55" i="1" l="1"/>
  <c r="G54" i="1"/>
  <c r="D55" i="1"/>
  <c r="E55" i="1"/>
  <c r="F56" i="1" l="1"/>
  <c r="E56" i="1"/>
  <c r="D56" i="1"/>
  <c r="G55" i="1"/>
  <c r="E57" i="1" l="1"/>
  <c r="G56" i="1"/>
  <c r="D57" i="1"/>
  <c r="F57" i="1"/>
  <c r="E58" i="1" l="1"/>
  <c r="F58" i="1"/>
  <c r="D58" i="1"/>
  <c r="G57" i="1"/>
  <c r="F59" i="1" l="1"/>
  <c r="E59" i="1"/>
  <c r="G58" i="1"/>
  <c r="D59" i="1"/>
  <c r="F60" i="1" l="1"/>
  <c r="D60" i="1"/>
  <c r="G59" i="1"/>
  <c r="E60" i="1"/>
  <c r="E61" i="1" l="1"/>
  <c r="G60" i="1"/>
  <c r="D61" i="1"/>
  <c r="F61" i="1"/>
  <c r="F62" i="1" l="1"/>
  <c r="E62" i="1"/>
  <c r="D62" i="1"/>
  <c r="G61" i="1"/>
  <c r="F63" i="1" l="1"/>
  <c r="G62" i="1"/>
  <c r="D63" i="1"/>
  <c r="E63" i="1"/>
  <c r="E64" i="1" l="1"/>
  <c r="F64" i="1"/>
  <c r="D64" i="1"/>
  <c r="G63" i="1"/>
  <c r="F65" i="1" l="1"/>
  <c r="G64" i="1"/>
  <c r="D65" i="1"/>
  <c r="E65" i="1"/>
  <c r="E66" i="1" l="1"/>
  <c r="F66" i="1"/>
  <c r="D66" i="1"/>
  <c r="G65" i="1"/>
  <c r="E67" i="1" l="1"/>
  <c r="F67" i="1"/>
  <c r="G66" i="1"/>
  <c r="D67" i="1"/>
  <c r="F68" i="1" l="1"/>
  <c r="E68" i="1"/>
  <c r="D68" i="1"/>
  <c r="G67" i="1"/>
  <c r="F69" i="1" l="1"/>
  <c r="G68" i="1"/>
  <c r="D69" i="1"/>
  <c r="E69" i="1"/>
  <c r="E70" i="1" l="1"/>
  <c r="F70" i="1"/>
  <c r="D70" i="1"/>
  <c r="G69" i="1"/>
  <c r="F71" i="1" l="1"/>
  <c r="G70" i="1"/>
  <c r="D71" i="1"/>
  <c r="E71" i="1"/>
  <c r="F72" i="1" l="1"/>
  <c r="E72" i="1"/>
  <c r="D72" i="1"/>
  <c r="G71" i="1"/>
  <c r="F73" i="1" l="1"/>
  <c r="G72" i="1"/>
  <c r="D73" i="1"/>
  <c r="E73" i="1"/>
  <c r="E74" i="1" l="1"/>
  <c r="F74" i="1"/>
  <c r="D74" i="1"/>
  <c r="G73" i="1"/>
  <c r="F75" i="1" l="1"/>
  <c r="G74" i="1"/>
  <c r="D75" i="1"/>
  <c r="E75" i="1"/>
  <c r="E76" i="1" l="1"/>
  <c r="F76" i="1"/>
  <c r="D76" i="1"/>
  <c r="G75" i="1"/>
  <c r="E77" i="1" l="1"/>
  <c r="G76" i="1"/>
  <c r="D77" i="1"/>
  <c r="F77" i="1"/>
  <c r="F78" i="1" l="1"/>
  <c r="D78" i="1"/>
  <c r="G77" i="1"/>
  <c r="E78" i="1"/>
  <c r="E79" i="1" l="1"/>
  <c r="G78" i="1"/>
  <c r="D79" i="1"/>
  <c r="F79" i="1"/>
  <c r="F80" i="1" l="1"/>
  <c r="D80" i="1"/>
  <c r="G79" i="1"/>
  <c r="E80" i="1"/>
  <c r="E81" i="1" l="1"/>
  <c r="F81" i="1"/>
  <c r="G80" i="1"/>
  <c r="D81" i="1"/>
  <c r="F82" i="1" l="1"/>
  <c r="D82" i="1"/>
  <c r="G81" i="1"/>
  <c r="E82" i="1"/>
  <c r="E83" i="1" l="1"/>
  <c r="F83" i="1"/>
  <c r="G82" i="1"/>
  <c r="D83" i="1"/>
  <c r="D84" i="1" l="1"/>
  <c r="G83" i="1"/>
  <c r="F84" i="1"/>
  <c r="E84" i="1"/>
  <c r="E85" i="1" l="1"/>
  <c r="F85" i="1"/>
  <c r="G84" i="1"/>
  <c r="D85" i="1"/>
  <c r="F86" i="1" l="1"/>
  <c r="D86" i="1"/>
  <c r="G85" i="1"/>
  <c r="E86" i="1"/>
  <c r="E87" i="1" l="1"/>
  <c r="G86" i="1"/>
  <c r="D87" i="1"/>
  <c r="F87" i="1"/>
  <c r="F88" i="1" l="1"/>
  <c r="D88" i="1"/>
  <c r="G87" i="1"/>
  <c r="E88" i="1"/>
  <c r="E89" i="1" l="1"/>
  <c r="G88" i="1"/>
  <c r="D89" i="1"/>
  <c r="F89" i="1"/>
  <c r="F90" i="1" l="1"/>
  <c r="D90" i="1"/>
  <c r="G89" i="1"/>
  <c r="E90" i="1"/>
  <c r="E91" i="1" l="1"/>
  <c r="F91" i="1"/>
  <c r="G90" i="1"/>
  <c r="D91" i="1"/>
  <c r="F92" i="1" l="1"/>
  <c r="E92" i="1"/>
  <c r="D92" i="1"/>
  <c r="G91" i="1"/>
  <c r="F93" i="1" l="1"/>
  <c r="E93" i="1"/>
  <c r="G92" i="1"/>
  <c r="D93" i="1"/>
  <c r="F94" i="1" l="1"/>
  <c r="E94" i="1"/>
  <c r="D94" i="1"/>
  <c r="G93" i="1"/>
  <c r="F95" i="1" l="1"/>
  <c r="G94" i="1"/>
  <c r="D95" i="1"/>
  <c r="E95" i="1"/>
  <c r="E96" i="1" l="1"/>
  <c r="F96" i="1"/>
  <c r="D96" i="1"/>
  <c r="G95" i="1"/>
  <c r="E97" i="1" l="1"/>
  <c r="G96" i="1"/>
  <c r="D97" i="1"/>
  <c r="F97" i="1"/>
  <c r="F98" i="1" l="1"/>
  <c r="E98" i="1"/>
  <c r="D98" i="1"/>
  <c r="G97" i="1"/>
  <c r="F99" i="1" l="1"/>
  <c r="G98" i="1"/>
  <c r="D99" i="1"/>
  <c r="E99" i="1"/>
  <c r="E100" i="1" l="1"/>
  <c r="F100" i="1"/>
  <c r="D100" i="1"/>
  <c r="G99" i="1"/>
  <c r="E101" i="1" l="1"/>
  <c r="F101" i="1"/>
  <c r="G100" i="1"/>
  <c r="D101" i="1"/>
  <c r="F102" i="1" l="1"/>
  <c r="E102" i="1"/>
  <c r="D102" i="1"/>
  <c r="G101" i="1"/>
  <c r="F103" i="1" l="1"/>
  <c r="G102" i="1"/>
  <c r="D103" i="1"/>
  <c r="E103" i="1"/>
  <c r="D104" i="1" l="1"/>
  <c r="G103" i="1"/>
  <c r="E104" i="1"/>
  <c r="F104" i="1"/>
  <c r="G104" i="1" l="1"/>
</calcChain>
</file>

<file path=xl/sharedStrings.xml><?xml version="1.0" encoding="utf-8"?>
<sst xmlns="http://schemas.openxmlformats.org/spreadsheetml/2006/main" count="36" uniqueCount="33">
  <si>
    <t>S</t>
  </si>
  <si>
    <t>I</t>
  </si>
  <si>
    <t>R</t>
  </si>
  <si>
    <t>N</t>
  </si>
  <si>
    <t>I0</t>
  </si>
  <si>
    <t>beta</t>
  </si>
  <si>
    <t>gamma</t>
  </si>
  <si>
    <t>R0</t>
  </si>
  <si>
    <t>p</t>
  </si>
  <si>
    <t>N0</t>
  </si>
  <si>
    <t>E</t>
  </si>
  <si>
    <t>Nmax</t>
  </si>
  <si>
    <t>transmission rate</t>
  </si>
  <si>
    <t>recovery rate</t>
  </si>
  <si>
    <t>total population</t>
  </si>
  <si>
    <t>Probability of transmission to contacts</t>
  </si>
  <si>
    <t>Model based on 3Blue1Brown Exponential Growth video</t>
  </si>
  <si>
    <t>Parameters</t>
  </si>
  <si>
    <t>Values</t>
  </si>
  <si>
    <t>Description</t>
  </si>
  <si>
    <t>Number of contacts per person</t>
  </si>
  <si>
    <t>Transmission rate = p*E</t>
  </si>
  <si>
    <t>Initial number of infected persons</t>
  </si>
  <si>
    <t>Maximim population number</t>
  </si>
  <si>
    <t>Day</t>
  </si>
  <si>
    <t>Nd (exponential growth)</t>
  </si>
  <si>
    <t>Nd (logistic growth)</t>
  </si>
  <si>
    <t>unit of Time is arbitrary</t>
  </si>
  <si>
    <t>Total population</t>
  </si>
  <si>
    <t>Susceptible-Infected-Recovered (SIR) Model</t>
  </si>
  <si>
    <t>initial number of infected persons</t>
  </si>
  <si>
    <t>Basic Reproductive Ratio = beta/gamma</t>
  </si>
  <si>
    <t>Initial % of population who are infected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</si>
</sst>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SIR</a:t>
            </a:r>
            <a:r>
              <a:rPr lang="en-GB" baseline="0"/>
              <a:t> Model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SIR!$D$10</c:f>
              <c:strCache>
                <c:ptCount val="1"/>
                <c:pt idx="0">
                  <c:v>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SIR!$D$11:$D$104</c:f>
              <c:numCache>
                <c:formatCode>General</c:formatCode>
                <c:ptCount val="94"/>
                <c:pt idx="0">
                  <c:v>990000</c:v>
                </c:pt>
                <c:pt idx="1">
                  <c:v>988515</c:v>
                </c:pt>
                <c:pt idx="2">
                  <c:v>986841.69123374997</c:v>
                </c:pt>
                <c:pt idx="3">
                  <c:v>984956.93085844442</c:v>
                </c:pt>
                <c:pt idx="4">
                  <c:v>982834.93221516733</c:v>
                </c:pt>
                <c:pt idx="5">
                  <c:v>980447.0176027366</c:v>
                </c:pt>
                <c:pt idx="6">
                  <c:v>977761.36340725166</c:v>
                </c:pt>
                <c:pt idx="7">
                  <c:v>974742.74240944011</c:v>
                </c:pt>
                <c:pt idx="8">
                  <c:v>971352.26993043255</c:v>
                </c:pt>
                <c:pt idx="9">
                  <c:v>967547.16273355798</c:v>
                </c:pt>
                <c:pt idx="10">
                  <c:v>963280.52232241794</c:v>
                </c:pt>
                <c:pt idx="11">
                  <c:v>958501.15749715129</c:v>
                </c:pt>
                <c:pt idx="12">
                  <c:v>953153.46475892048</c:v>
                </c:pt>
                <c:pt idx="13">
                  <c:v>947177.38935274119</c:v>
                </c:pt>
                <c:pt idx="14">
                  <c:v>940508.49431302899</c:v>
                </c:pt>
                <c:pt idx="15">
                  <c:v>933078.16963679262</c:v>
                </c:pt>
                <c:pt idx="16">
                  <c:v>924814.01834673248</c:v>
                </c:pt>
                <c:pt idx="17">
                  <c:v>915640.46025483799</c:v>
                </c:pt>
                <c:pt idx="18">
                  <c:v>905479.59704098501</c:v>
                </c:pt>
                <c:pt idx="19">
                  <c:v>894252.38295040361</c:v>
                </c:pt>
                <c:pt idx="20">
                  <c:v>881880.14289832895</c:v>
                </c:pt>
                <c:pt idx="21">
                  <c:v>868286.47276847181</c:v>
                </c:pt>
                <c:pt idx="22">
                  <c:v>853399.54381594609</c:v>
                </c:pt>
                <c:pt idx="23">
                  <c:v>837154.81299917877</c:v>
                </c:pt>
                <c:pt idx="24">
                  <c:v>819498.11273852852</c:v>
                </c:pt>
                <c:pt idx="25">
                  <c:v>800389.05665935064</c:v>
                </c:pt>
                <c:pt idx="26">
                  <c:v>779804.65304580925</c:v>
                </c:pt>
                <c:pt idx="27">
                  <c:v>757742.96729104966</c:v>
                </c:pt>
                <c:pt idx="28">
                  <c:v>734226.62281700654</c:v>
                </c:pt>
                <c:pt idx="29">
                  <c:v>709305.8831187475</c:v>
                </c:pt>
                <c:pt idx="30">
                  <c:v>683061.02402351075</c:v>
                </c:pt>
                <c:pt idx="31">
                  <c:v>655603.69428391883</c:v>
                </c:pt>
                <c:pt idx="32">
                  <c:v>627076.98318783706</c:v>
                </c:pt>
                <c:pt idx="33">
                  <c:v>597653.97243735485</c:v>
                </c:pt>
                <c:pt idx="34">
                  <c:v>567534.64781496872</c:v>
                </c:pt>
                <c:pt idx="35">
                  <c:v>536941.17903412273</c:v>
                </c:pt>
                <c:pt idx="36">
                  <c:v>506111.73089698597</c:v>
                </c:pt>
                <c:pt idx="37">
                  <c:v>475293.12582790793</c:v>
                </c:pt>
                <c:pt idx="38">
                  <c:v>444732.81338652724</c:v>
                </c:pt>
                <c:pt idx="39">
                  <c:v>414670.69341075543</c:v>
                </c:pt>
                <c:pt idx="40">
                  <c:v>385331.36869285587</c:v>
                </c:pt>
                <c:pt idx="41">
                  <c:v>356917.36343856063</c:v>
                </c:pt>
                <c:pt idx="42">
                  <c:v>329603.74044777016</c:v>
                </c:pt>
                <c:pt idx="43">
                  <c:v>303534.39970013854</c:v>
                </c:pt>
                <c:pt idx="44">
                  <c:v>278820.16822169826</c:v>
                </c:pt>
                <c:pt idx="45">
                  <c:v>255538.62227559165</c:v>
                </c:pt>
                <c:pt idx="46">
                  <c:v>233735.4410921073</c:v>
                </c:pt>
                <c:pt idx="47">
                  <c:v>213426.9919146671</c:v>
                </c:pt>
                <c:pt idx="48">
                  <c:v>194603.79506118031</c:v>
                </c:pt>
                <c:pt idx="49">
                  <c:v>177234.51220825445</c:v>
                </c:pt>
                <c:pt idx="50">
                  <c:v>161270.13209134765</c:v>
                </c:pt>
                <c:pt idx="51">
                  <c:v>146648.08299223805</c:v>
                </c:pt>
                <c:pt idx="52">
                  <c:v>133296.06824200662</c:v>
                </c:pt>
                <c:pt idx="53">
                  <c:v>121135.48888860838</c:v>
                </c:pt>
                <c:pt idx="54">
                  <c:v>110084.37905158171</c:v>
                </c:pt>
                <c:pt idx="55">
                  <c:v>100059.82989690259</c:v>
                </c:pt>
                <c:pt idx="56">
                  <c:v>90979.915962236482</c:v>
                </c:pt>
                <c:pt idx="57">
                  <c:v>82765.163126220505</c:v>
                </c:pt>
                <c:pt idx="58">
                  <c:v>75339.612469395492</c:v>
                </c:pt>
                <c:pt idx="59">
                  <c:v>68631.540816301407</c:v>
                </c:pt>
                <c:pt idx="60">
                  <c:v>62573.899157823376</c:v>
                </c:pt>
                <c:pt idx="61">
                  <c:v>57104.526488456744</c:v>
                </c:pt>
                <c:pt idx="62">
                  <c:v>52166.190542470256</c:v>
                </c:pt>
                <c:pt idx="63">
                  <c:v>47706.499754089571</c:v>
                </c:pt>
                <c:pt idx="64">
                  <c:v>43677.723396694186</c:v>
                </c:pt>
                <c:pt idx="65">
                  <c:v>40036.549852271433</c:v>
                </c:pt>
                <c:pt idx="66">
                  <c:v>36743.806655655528</c:v>
                </c:pt>
                <c:pt idx="67">
                  <c:v>33764.160500690094</c:v>
                </c:pt>
                <c:pt idx="68">
                  <c:v>31065.81081949878</c:v>
                </c:pt>
                <c:pt idx="69">
                  <c:v>28620.186808999435</c:v>
                </c:pt>
                <c:pt idx="70">
                  <c:v>26401.654796887167</c:v>
                </c:pt>
                <c:pt idx="71">
                  <c:v>24387.240510609743</c:v>
                </c:pt>
                <c:pt idx="72">
                  <c:v>22556.369032206716</c:v>
                </c:pt>
                <c:pt idx="73">
                  <c:v>20890.623889820694</c:v>
                </c:pt>
                <c:pt idx="74">
                  <c:v>19373.525764164344</c:v>
                </c:pt>
                <c:pt idx="75">
                  <c:v>17990.330598521636</c:v>
                </c:pt>
                <c:pt idx="76">
                  <c:v>16727.846429770383</c:v>
                </c:pt>
                <c:pt idx="77">
                  <c:v>15574.267952924722</c:v>
                </c:pt>
                <c:pt idx="78">
                  <c:v>14519.027650680391</c:v>
                </c:pt>
                <c:pt idx="79">
                  <c:v>13552.66222915754</c:v>
                </c:pt>
                <c:pt idx="80">
                  <c:v>12666.693075633139</c:v>
                </c:pt>
                <c:pt idx="81">
                  <c:v>11853.519473735103</c:v>
                </c:pt>
                <c:pt idx="82">
                  <c:v>11106.323361369992</c:v>
                </c:pt>
                <c:pt idx="83">
                  <c:v>10418.984485436033</c:v>
                </c:pt>
                <c:pt idx="84">
                  <c:v>9786.0048869731036</c:v>
                </c:pt>
                <c:pt idx="85">
                  <c:v>9202.4417349554096</c:v>
                </c:pt>
                <c:pt idx="86">
                  <c:v>8663.8476123213113</c:v>
                </c:pt>
                <c:pt idx="87">
                  <c:v>8166.2174412519435</c:v>
                </c:pt>
                <c:pt idx="88">
                  <c:v>7705.9413143256579</c:v>
                </c:pt>
                <c:pt idx="89">
                  <c:v>7279.7625728736712</c:v>
                </c:pt>
                <c:pt idx="90">
                  <c:v>6884.7405430444524</c:v>
                </c:pt>
                <c:pt idx="91">
                  <c:v>6518.2174035161979</c:v>
                </c:pt>
                <c:pt idx="92">
                  <c:v>6177.7887164960539</c:v>
                </c:pt>
                <c:pt idx="93">
                  <c:v>5861.277205797539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A0-174B-86AF-2E1BD1CFF47D}"/>
            </c:ext>
          </c:extLst>
        </c:ser>
        <c:ser>
          <c:idx val="1"/>
          <c:order val="1"/>
          <c:tx>
            <c:strRef>
              <c:f>SIR!$E$10</c:f>
              <c:strCache>
                <c:ptCount val="1"/>
                <c:pt idx="0">
                  <c:v>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SIR!$E$11:$E$104</c:f>
              <c:numCache>
                <c:formatCode>General</c:formatCode>
                <c:ptCount val="94"/>
                <c:pt idx="0">
                  <c:v>10000</c:v>
                </c:pt>
                <c:pt idx="1">
                  <c:v>11285</c:v>
                </c:pt>
                <c:pt idx="2">
                  <c:v>12732.608766249999</c:v>
                </c:pt>
                <c:pt idx="3">
                  <c:v>14362.716966230573</c:v>
                </c:pt>
                <c:pt idx="4">
                  <c:v>16197.461270183008</c:v>
                </c:pt>
                <c:pt idx="5">
                  <c:v>18261.426657210068</c:v>
                </c:pt>
                <c:pt idx="6">
                  <c:v>20581.852319550777</c:v>
                </c:pt>
                <c:pt idx="7">
                  <c:v>23188.836270971362</c:v>
                </c:pt>
                <c:pt idx="8">
                  <c:v>26115.532024559456</c:v>
                </c:pt>
                <c:pt idx="9">
                  <c:v>29398.328580942776</c:v>
                </c:pt>
                <c:pt idx="10">
                  <c:v>33077.002420463927</c:v>
                </c:pt>
                <c:pt idx="11">
                  <c:v>37194.827197321305</c:v>
                </c:pt>
                <c:pt idx="12">
                  <c:v>41798.623391605732</c:v>
                </c:pt>
                <c:pt idx="13">
                  <c:v>46938.726329952959</c:v>
                </c:pt>
                <c:pt idx="14">
                  <c:v>52668.846843066043</c:v>
                </c:pt>
                <c:pt idx="15">
                  <c:v>59045.794582441056</c:v>
                </c:pt>
                <c:pt idx="16">
                  <c:v>66129.029980852356</c:v>
                </c:pt>
                <c:pt idx="17">
                  <c:v>73980.007473129852</c:v>
                </c:pt>
                <c:pt idx="18">
                  <c:v>82661.270537520206</c:v>
                </c:pt>
                <c:pt idx="19">
                  <c:v>92235.259217351253</c:v>
                </c:pt>
                <c:pt idx="20">
                  <c:v>102762.7940850789</c:v>
                </c:pt>
                <c:pt idx="21">
                  <c:v>114301.20833323446</c:v>
                </c:pt>
                <c:pt idx="22">
                  <c:v>126902.11311909553</c:v>
                </c:pt>
                <c:pt idx="23">
                  <c:v>140608.80167348098</c:v>
                </c:pt>
                <c:pt idx="24">
                  <c:v>155453.32590066161</c:v>
                </c:pt>
                <c:pt idx="25">
                  <c:v>171453.31546182634</c:v>
                </c:pt>
                <c:pt idx="26">
                  <c:v>188608.65276613121</c:v>
                </c:pt>
                <c:pt idx="27">
                  <c:v>206898.16546556816</c:v>
                </c:pt>
                <c:pt idx="28">
                  <c:v>226276.54663029994</c:v>
                </c:pt>
                <c:pt idx="29">
                  <c:v>246671.75539595296</c:v>
                </c:pt>
                <c:pt idx="30">
                  <c:v>267983.17938327062</c:v>
                </c:pt>
                <c:pt idx="31">
                  <c:v>290080.84553519718</c:v>
                </c:pt>
                <c:pt idx="32">
                  <c:v>312805.93972057494</c:v>
                </c:pt>
                <c:pt idx="33">
                  <c:v>335972.83167664567</c:v>
                </c:pt>
                <c:pt idx="34">
                  <c:v>359372.69966549892</c:v>
                </c:pt>
                <c:pt idx="35">
                  <c:v>382778.71445303492</c:v>
                </c:pt>
                <c:pt idx="36">
                  <c:v>405952.58830111095</c:v>
                </c:pt>
                <c:pt idx="37">
                  <c:v>428652.14160416677</c:v>
                </c:pt>
                <c:pt idx="38">
                  <c:v>450639.4112134641</c:v>
                </c:pt>
                <c:pt idx="39">
                  <c:v>471688.74296496663</c:v>
                </c:pt>
                <c:pt idx="40">
                  <c:v>491594.29282356682</c:v>
                </c:pt>
                <c:pt idx="41">
                  <c:v>510176.41222139075</c:v>
                </c:pt>
                <c:pt idx="42">
                  <c:v>527286.50696775329</c:v>
                </c:pt>
                <c:pt idx="43">
                  <c:v>542810.11757602985</c:v>
                </c:pt>
                <c:pt idx="44">
                  <c:v>556668.14670294942</c:v>
                </c:pt>
                <c:pt idx="45">
                  <c:v>568816.32971499697</c:v>
                </c:pt>
                <c:pt idx="46">
                  <c:v>579243.18430418137</c:v>
                </c:pt>
                <c:pt idx="47">
                  <c:v>587966.76979553793</c:v>
                </c:pt>
                <c:pt idx="48">
                  <c:v>595030.63125311397</c:v>
                </c:pt>
                <c:pt idx="49">
                  <c:v>600499.30148097756</c:v>
                </c:pt>
                <c:pt idx="50">
                  <c:v>604453.69556826481</c:v>
                </c:pt>
                <c:pt idx="51">
                  <c:v>606986.67075600917</c:v>
                </c:pt>
                <c:pt idx="52">
                  <c:v>608198.95209112042</c:v>
                </c:pt>
                <c:pt idx="53">
                  <c:v>608195.55240269622</c:v>
                </c:pt>
                <c:pt idx="54">
                  <c:v>607082.75119166903</c:v>
                </c:pt>
                <c:pt idx="55">
                  <c:v>604965.6453225147</c:v>
                </c:pt>
                <c:pt idx="56">
                  <c:v>601946.24635073054</c:v>
                </c:pt>
                <c:pt idx="57">
                  <c:v>598122.07425973192</c:v>
                </c:pt>
                <c:pt idx="58">
                  <c:v>593585.18343136238</c:v>
                </c:pt>
                <c:pt idx="59">
                  <c:v>588421.55141582922</c:v>
                </c:pt>
                <c:pt idx="60">
                  <c:v>582710.76204599068</c:v>
                </c:pt>
                <c:pt idx="61">
                  <c:v>576525.91947443748</c:v>
                </c:pt>
                <c:pt idx="62">
                  <c:v>569933.73703093512</c:v>
                </c:pt>
                <c:pt idx="63">
                  <c:v>562994.75307869713</c:v>
                </c:pt>
                <c:pt idx="64">
                  <c:v>555763.63437451853</c:v>
                </c:pt>
                <c:pt idx="65">
                  <c:v>548289.53523145092</c:v>
                </c:pt>
                <c:pt idx="66">
                  <c:v>540616.48772343784</c:v>
                </c:pt>
                <c:pt idx="67">
                  <c:v>532783.80412393447</c:v>
                </c:pt>
                <c:pt idx="68">
                  <c:v>524826.47772264702</c:v>
                </c:pt>
                <c:pt idx="69">
                  <c:v>516775.57217869343</c:v>
                </c:pt>
                <c:pt idx="70">
                  <c:v>508658.59274723183</c:v>
                </c:pt>
                <c:pt idx="71">
                  <c:v>500499.83517856465</c:v>
                </c:pt>
                <c:pt idx="72">
                  <c:v>492320.70995339641</c:v>
                </c:pt>
                <c:pt idx="73">
                  <c:v>484140.04089671449</c:v>
                </c:pt>
                <c:pt idx="74">
                  <c:v>475974.33820443659</c:v>
                </c:pt>
                <c:pt idx="75">
                  <c:v>467838.04660599056</c:v>
                </c:pt>
                <c:pt idx="76">
                  <c:v>459743.76984262199</c:v>
                </c:pt>
                <c:pt idx="77">
                  <c:v>451702.47292261518</c:v>
                </c:pt>
                <c:pt idx="78">
                  <c:v>443723.66376640717</c:v>
                </c:pt>
                <c:pt idx="79">
                  <c:v>435815.55591260188</c:v>
                </c:pt>
                <c:pt idx="80">
                  <c:v>427985.2139478742</c:v>
                </c:pt>
                <c:pt idx="81">
                  <c:v>420238.68327081471</c:v>
                </c:pt>
                <c:pt idx="82">
                  <c:v>412581.10571776354</c:v>
                </c:pt>
                <c:pt idx="83">
                  <c:v>405016.82247934223</c:v>
                </c:pt>
                <c:pt idx="84">
                  <c:v>397549.46562821831</c:v>
                </c:pt>
                <c:pt idx="85">
                  <c:v>390182.03946767165</c:v>
                </c:pt>
                <c:pt idx="86">
                  <c:v>382916.99280095234</c:v>
                </c:pt>
                <c:pt idx="87">
                  <c:v>375756.28311600263</c:v>
                </c:pt>
                <c:pt idx="88">
                  <c:v>368701.43358060886</c:v>
                </c:pt>
                <c:pt idx="89">
                  <c:v>361753.58365044871</c:v>
                </c:pt>
                <c:pt idx="90">
                  <c:v>354913.53400726896</c:v>
                </c:pt>
                <c:pt idx="91">
                  <c:v>348181.78646665183</c:v>
                </c:pt>
                <c:pt idx="92">
                  <c:v>341558.57942433894</c:v>
                </c:pt>
                <c:pt idx="93">
                  <c:v>335043.91934655071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A0-174B-86AF-2E1BD1CFF47D}"/>
            </c:ext>
          </c:extLst>
        </c:ser>
        <c:ser>
          <c:idx val="2"/>
          <c:order val="2"/>
          <c:tx>
            <c:strRef>
              <c:f>SIR!$F$10</c:f>
              <c:strCache>
                <c:ptCount val="1"/>
                <c:pt idx="0">
                  <c:v>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SIR!$F$11:$F$104</c:f>
              <c:numCache>
                <c:formatCode>General</c:formatCode>
                <c:ptCount val="94"/>
                <c:pt idx="0">
                  <c:v>0</c:v>
                </c:pt>
                <c:pt idx="1">
                  <c:v>200</c:v>
                </c:pt>
                <c:pt idx="2">
                  <c:v>425.70000000000005</c:v>
                </c:pt>
                <c:pt idx="3">
                  <c:v>680.35217532500008</c:v>
                </c:pt>
                <c:pt idx="4">
                  <c:v>967.60651464961154</c:v>
                </c:pt>
                <c:pt idx="5">
                  <c:v>1291.5557400532716</c:v>
                </c:pt>
                <c:pt idx="6">
                  <c:v>1656.7842731974729</c:v>
                </c:pt>
                <c:pt idx="7">
                  <c:v>2068.4213195884886</c:v>
                </c:pt>
                <c:pt idx="8">
                  <c:v>2532.1980450079159</c:v>
                </c:pt>
                <c:pt idx="9">
                  <c:v>3054.508685499105</c:v>
                </c:pt>
                <c:pt idx="10">
                  <c:v>3642.4752571179606</c:v>
                </c:pt>
                <c:pt idx="11">
                  <c:v>4304.0153055272394</c:v>
                </c:pt>
                <c:pt idx="12">
                  <c:v>5047.9118494736658</c:v>
                </c:pt>
                <c:pt idx="13">
                  <c:v>5883.8843173057803</c:v>
                </c:pt>
                <c:pt idx="14">
                  <c:v>6822.6588439048392</c:v>
                </c:pt>
                <c:pt idx="15">
                  <c:v>7876.0357807661603</c:v>
                </c:pt>
                <c:pt idx="16">
                  <c:v>9056.9516724149817</c:v>
                </c:pt>
                <c:pt idx="17">
                  <c:v>10379.532272032029</c:v>
                </c:pt>
                <c:pt idx="18">
                  <c:v>11859.132421494625</c:v>
                </c:pt>
                <c:pt idx="19">
                  <c:v>13512.35783224503</c:v>
                </c:pt>
                <c:pt idx="20">
                  <c:v>15357.063016592056</c:v>
                </c:pt>
                <c:pt idx="21">
                  <c:v>17412.318898293634</c:v>
                </c:pt>
                <c:pt idx="22">
                  <c:v>19698.343064958324</c:v>
                </c:pt>
                <c:pt idx="23">
                  <c:v>22236.385327340235</c:v>
                </c:pt>
                <c:pt idx="24">
                  <c:v>25048.561360809854</c:v>
                </c:pt>
                <c:pt idx="25">
                  <c:v>28157.627878823085</c:v>
                </c:pt>
                <c:pt idx="26">
                  <c:v>31586.694188059613</c:v>
                </c:pt>
                <c:pt idx="27">
                  <c:v>35358.867243382236</c:v>
                </c:pt>
                <c:pt idx="28">
                  <c:v>39496.830552693602</c:v>
                </c:pt>
                <c:pt idx="29">
                  <c:v>44022.361485299603</c:v>
                </c:pt>
                <c:pt idx="30">
                  <c:v>48955.796593218663</c:v>
                </c:pt>
                <c:pt idx="31">
                  <c:v>54315.460180884074</c:v>
                </c:pt>
                <c:pt idx="32">
                  <c:v>60117.07709158802</c:v>
                </c:pt>
                <c:pt idx="33">
                  <c:v>66373.195885999521</c:v>
                </c:pt>
                <c:pt idx="34">
                  <c:v>73092.652519532436</c:v>
                </c:pt>
                <c:pt idx="35">
                  <c:v>80280.106512842409</c:v>
                </c:pt>
                <c:pt idx="36">
                  <c:v>87935.680801903101</c:v>
                </c:pt>
                <c:pt idx="37">
                  <c:v>96054.732567925326</c:v>
                </c:pt>
                <c:pt idx="38">
                  <c:v>104627.77540000866</c:v>
                </c:pt>
                <c:pt idx="39">
                  <c:v>113640.56362427794</c:v>
                </c:pt>
                <c:pt idx="40">
                  <c:v>123074.33848357727</c:v>
                </c:pt>
                <c:pt idx="41">
                  <c:v>132906.22434004862</c:v>
                </c:pt>
                <c:pt idx="42">
                  <c:v>143109.75258447643</c:v>
                </c:pt>
                <c:pt idx="43">
                  <c:v>153655.48272383149</c:v>
                </c:pt>
                <c:pt idx="44">
                  <c:v>164511.68507535208</c:v>
                </c:pt>
                <c:pt idx="45">
                  <c:v>175645.04800941108</c:v>
                </c:pt>
                <c:pt idx="46">
                  <c:v>187021.37460371101</c:v>
                </c:pt>
                <c:pt idx="47">
                  <c:v>198606.23828979465</c:v>
                </c:pt>
                <c:pt idx="48">
                  <c:v>210365.5736857054</c:v>
                </c:pt>
                <c:pt idx="49">
                  <c:v>222266.18631076769</c:v>
                </c:pt>
                <c:pt idx="50">
                  <c:v>234276.17234038725</c:v>
                </c:pt>
                <c:pt idx="51">
                  <c:v>246365.24625175254</c:v>
                </c:pt>
                <c:pt idx="52">
                  <c:v>258504.97966687274</c:v>
                </c:pt>
                <c:pt idx="53">
                  <c:v>270668.95870869514</c:v>
                </c:pt>
                <c:pt idx="54">
                  <c:v>282832.86975674907</c:v>
                </c:pt>
                <c:pt idx="55">
                  <c:v>294974.52478058246</c:v>
                </c:pt>
                <c:pt idx="56">
                  <c:v>307073.83768703276</c:v>
                </c:pt>
                <c:pt idx="57">
                  <c:v>319112.76261404739</c:v>
                </c:pt>
                <c:pt idx="58">
                  <c:v>331075.20409924205</c:v>
                </c:pt>
                <c:pt idx="59">
                  <c:v>342946.9077678693</c:v>
                </c:pt>
                <c:pt idx="60">
                  <c:v>354715.33879618591</c:v>
                </c:pt>
                <c:pt idx="61">
                  <c:v>366369.5540371057</c:v>
                </c:pt>
                <c:pt idx="62">
                  <c:v>377900.07242659444</c:v>
                </c:pt>
                <c:pt idx="63">
                  <c:v>389298.74716721312</c:v>
                </c:pt>
                <c:pt idx="64">
                  <c:v>400558.64222878707</c:v>
                </c:pt>
                <c:pt idx="65">
                  <c:v>411673.91491627746</c:v>
                </c:pt>
                <c:pt idx="66">
                  <c:v>422639.70562090649</c:v>
                </c:pt>
                <c:pt idx="67">
                  <c:v>433452.03537537524</c:v>
                </c:pt>
                <c:pt idx="68">
                  <c:v>444107.7114578539</c:v>
                </c:pt>
                <c:pt idx="69">
                  <c:v>454604.24101230683</c:v>
                </c:pt>
                <c:pt idx="70">
                  <c:v>464939.75245588069</c:v>
                </c:pt>
                <c:pt idx="71">
                  <c:v>475112.9243108253</c:v>
                </c:pt>
                <c:pt idx="72">
                  <c:v>485122.92101439659</c:v>
                </c:pt>
                <c:pt idx="73">
                  <c:v>494969.33521346451</c:v>
                </c:pt>
                <c:pt idx="74">
                  <c:v>504652.13603139878</c:v>
                </c:pt>
                <c:pt idx="75">
                  <c:v>514171.62279548752</c:v>
                </c:pt>
                <c:pt idx="76">
                  <c:v>523528.38372760732</c:v>
                </c:pt>
                <c:pt idx="77">
                  <c:v>532723.2591244597</c:v>
                </c:pt>
                <c:pt idx="78">
                  <c:v>541757.30858291197</c:v>
                </c:pt>
                <c:pt idx="79">
                  <c:v>550631.78185824014</c:v>
                </c:pt>
                <c:pt idx="80">
                  <c:v>559348.09297649213</c:v>
                </c:pt>
                <c:pt idx="81">
                  <c:v>567907.79725544958</c:v>
                </c:pt>
                <c:pt idx="82">
                  <c:v>576312.57092086587</c:v>
                </c:pt>
                <c:pt idx="83">
                  <c:v>584564.19303522119</c:v>
                </c:pt>
                <c:pt idx="84">
                  <c:v>592664.52948480798</c:v>
                </c:pt>
                <c:pt idx="85">
                  <c:v>600615.51879737235</c:v>
                </c:pt>
                <c:pt idx="86">
                  <c:v>608419.15958672576</c:v>
                </c:pt>
                <c:pt idx="87">
                  <c:v>616077.49944274477</c:v>
                </c:pt>
                <c:pt idx="88">
                  <c:v>623592.62510506483</c:v>
                </c:pt>
                <c:pt idx="89">
                  <c:v>630966.65377667698</c:v>
                </c:pt>
                <c:pt idx="90">
                  <c:v>638201.72544968594</c:v>
                </c:pt>
                <c:pt idx="91">
                  <c:v>645299.9961298313</c:v>
                </c:pt>
                <c:pt idx="92">
                  <c:v>652263.63185916434</c:v>
                </c:pt>
                <c:pt idx="93">
                  <c:v>659094.80344765109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AA0-174B-86AF-2E1BD1CFF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043120"/>
        <c:axId val="331038808"/>
      </c:lineChart>
      <c:catAx>
        <c:axId val="331043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38808"/>
        <c:crosses val="autoZero"/>
        <c:auto val="1"/>
        <c:lblAlgn val="ctr"/>
        <c:lblOffset val="100"/>
        <c:noMultiLvlLbl val="0"/>
      </c:catAx>
      <c:valAx>
        <c:axId val="33103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4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Comparison</a:t>
            </a:r>
            <a:r>
              <a:rPr lang="en-GB" baseline="0"/>
              <a:t> of Exponential vs Logistic Growth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'exponential growth'!$C$9:$C$108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'exponential growth'!$D$9:$D$108</c:f>
              <c:numCache>
                <c:formatCode>General</c:formatCode>
                <c:ptCount val="100"/>
                <c:pt idx="0">
                  <c:v>10</c:v>
                </c:pt>
                <c:pt idx="1">
                  <c:v>11.200000000000001</c:v>
                </c:pt>
                <c:pt idx="2">
                  <c:v>12.544000000000002</c:v>
                </c:pt>
                <c:pt idx="3">
                  <c:v>14.049280000000003</c:v>
                </c:pt>
                <c:pt idx="4">
                  <c:v>15.735193600000004</c:v>
                </c:pt>
                <c:pt idx="5">
                  <c:v>17.623416832000007</c:v>
                </c:pt>
                <c:pt idx="6">
                  <c:v>19.738226851840011</c:v>
                </c:pt>
                <c:pt idx="7">
                  <c:v>22.106814074060814</c:v>
                </c:pt>
                <c:pt idx="8">
                  <c:v>24.759631762948114</c:v>
                </c:pt>
                <c:pt idx="9">
                  <c:v>27.730787574501889</c:v>
                </c:pt>
                <c:pt idx="10">
                  <c:v>31.058482083442119</c:v>
                </c:pt>
                <c:pt idx="11">
                  <c:v>34.785499933455178</c:v>
                </c:pt>
                <c:pt idx="12">
                  <c:v>38.959759925469804</c:v>
                </c:pt>
                <c:pt idx="13">
                  <c:v>43.634931116526182</c:v>
                </c:pt>
                <c:pt idx="14">
                  <c:v>48.87112285050933</c:v>
                </c:pt>
                <c:pt idx="15">
                  <c:v>54.735657592570455</c:v>
                </c:pt>
                <c:pt idx="16">
                  <c:v>61.303936503678912</c:v>
                </c:pt>
                <c:pt idx="17">
                  <c:v>68.660408884120386</c:v>
                </c:pt>
                <c:pt idx="18">
                  <c:v>76.899657950214845</c:v>
                </c:pt>
                <c:pt idx="19">
                  <c:v>86.127616904240639</c:v>
                </c:pt>
                <c:pt idx="20">
                  <c:v>96.462930932749529</c:v>
                </c:pt>
                <c:pt idx="21">
                  <c:v>108.03848264467948</c:v>
                </c:pt>
                <c:pt idx="22">
                  <c:v>121.00310056204103</c:v>
                </c:pt>
                <c:pt idx="23">
                  <c:v>135.52347262948595</c:v>
                </c:pt>
                <c:pt idx="24">
                  <c:v>151.78628934502427</c:v>
                </c:pt>
                <c:pt idx="25">
                  <c:v>170.00064406642721</c:v>
                </c:pt>
                <c:pt idx="26">
                  <c:v>190.40072135439848</c:v>
                </c:pt>
                <c:pt idx="27">
                  <c:v>213.24880791692632</c:v>
                </c:pt>
                <c:pt idx="28">
                  <c:v>238.83866486695752</c:v>
                </c:pt>
                <c:pt idx="29">
                  <c:v>267.49930465099243</c:v>
                </c:pt>
                <c:pt idx="30">
                  <c:v>299.59922120911153</c:v>
                </c:pt>
                <c:pt idx="31">
                  <c:v>335.55112775420497</c:v>
                </c:pt>
                <c:pt idx="32">
                  <c:v>375.81726308470962</c:v>
                </c:pt>
                <c:pt idx="33">
                  <c:v>420.91533465487481</c:v>
                </c:pt>
                <c:pt idx="34">
                  <c:v>471.42517481345982</c:v>
                </c:pt>
                <c:pt idx="35">
                  <c:v>527.99619579107502</c:v>
                </c:pt>
                <c:pt idx="36">
                  <c:v>591.35573928600411</c:v>
                </c:pt>
                <c:pt idx="37">
                  <c:v>662.31842800032462</c:v>
                </c:pt>
                <c:pt idx="38">
                  <c:v>741.79663936036366</c:v>
                </c:pt>
                <c:pt idx="39">
                  <c:v>830.81223608360733</c:v>
                </c:pt>
                <c:pt idx="40">
                  <c:v>930.50970441364029</c:v>
                </c:pt>
                <c:pt idx="41">
                  <c:v>1042.1708689432771</c:v>
                </c:pt>
                <c:pt idx="42">
                  <c:v>1167.2313732164705</c:v>
                </c:pt>
                <c:pt idx="43">
                  <c:v>1307.2991380024471</c:v>
                </c:pt>
                <c:pt idx="44">
                  <c:v>1464.1750345627408</c:v>
                </c:pt>
                <c:pt idx="45">
                  <c:v>1639.87603871027</c:v>
                </c:pt>
                <c:pt idx="46">
                  <c:v>1836.6611633555026</c:v>
                </c:pt>
                <c:pt idx="47">
                  <c:v>2057.0605029581629</c:v>
                </c:pt>
                <c:pt idx="48">
                  <c:v>2303.9077633131428</c:v>
                </c:pt>
                <c:pt idx="49">
                  <c:v>2580.3766949107203</c:v>
                </c:pt>
                <c:pt idx="50">
                  <c:v>2890.0218983000068</c:v>
                </c:pt>
                <c:pt idx="51">
                  <c:v>3236.824526096008</c:v>
                </c:pt>
                <c:pt idx="52">
                  <c:v>3625.2434692275292</c:v>
                </c:pt>
                <c:pt idx="53">
                  <c:v>4060.2726855348333</c:v>
                </c:pt>
                <c:pt idx="54">
                  <c:v>4547.5054077990135</c:v>
                </c:pt>
                <c:pt idx="55">
                  <c:v>5093.2060567348954</c:v>
                </c:pt>
                <c:pt idx="56">
                  <c:v>5704.3907835430837</c:v>
                </c:pt>
                <c:pt idx="57">
                  <c:v>6388.9176775682545</c:v>
                </c:pt>
                <c:pt idx="58">
                  <c:v>7155.587798876446</c:v>
                </c:pt>
                <c:pt idx="59">
                  <c:v>8014.2583347416203</c:v>
                </c:pt>
                <c:pt idx="60">
                  <c:v>8975.9693349106165</c:v>
                </c:pt>
                <c:pt idx="61">
                  <c:v>10053.085655099891</c:v>
                </c:pt>
                <c:pt idx="62">
                  <c:v>11259.455933711879</c:v>
                </c:pt>
                <c:pt idx="63">
                  <c:v>12610.590645757306</c:v>
                </c:pt>
                <c:pt idx="64">
                  <c:v>14123.861523248184</c:v>
                </c:pt>
                <c:pt idx="65">
                  <c:v>15818.724906037967</c:v>
                </c:pt>
                <c:pt idx="66">
                  <c:v>17716.971894762526</c:v>
                </c:pt>
                <c:pt idx="67">
                  <c:v>19843.00852213403</c:v>
                </c:pt>
                <c:pt idx="68">
                  <c:v>22224.169544790115</c:v>
                </c:pt>
                <c:pt idx="69">
                  <c:v>24891.06989016493</c:v>
                </c:pt>
                <c:pt idx="70">
                  <c:v>27877.998276984723</c:v>
                </c:pt>
                <c:pt idx="71">
                  <c:v>31223.358070222894</c:v>
                </c:pt>
                <c:pt idx="72">
                  <c:v>34970.161038649647</c:v>
                </c:pt>
                <c:pt idx="73">
                  <c:v>39166.580363287605</c:v>
                </c:pt>
                <c:pt idx="74">
                  <c:v>43866.570006882124</c:v>
                </c:pt>
                <c:pt idx="75">
                  <c:v>49130.558407707984</c:v>
                </c:pt>
                <c:pt idx="76">
                  <c:v>55026.225416632944</c:v>
                </c:pt>
                <c:pt idx="77">
                  <c:v>61629.372466628905</c:v>
                </c:pt>
                <c:pt idx="78">
                  <c:v>69024.897162624387</c:v>
                </c:pt>
                <c:pt idx="79">
                  <c:v>77307.884822139327</c:v>
                </c:pt>
                <c:pt idx="80">
                  <c:v>86584.831000796054</c:v>
                </c:pt>
                <c:pt idx="81">
                  <c:v>96975.010720891587</c:v>
                </c:pt>
                <c:pt idx="82">
                  <c:v>108612.01200739859</c:v>
                </c:pt>
                <c:pt idx="83">
                  <c:v>121645.45344828643</c:v>
                </c:pt>
                <c:pt idx="84">
                  <c:v>136242.90786208081</c:v>
                </c:pt>
                <c:pt idx="85">
                  <c:v>152592.05680553053</c:v>
                </c:pt>
                <c:pt idx="86">
                  <c:v>170903.1036221942</c:v>
                </c:pt>
                <c:pt idx="87">
                  <c:v>191411.47605685753</c:v>
                </c:pt>
                <c:pt idx="88">
                  <c:v>214380.85318368045</c:v>
                </c:pt>
                <c:pt idx="89">
                  <c:v>240106.55556572211</c:v>
                </c:pt>
                <c:pt idx="90">
                  <c:v>268919.34223360877</c:v>
                </c:pt>
                <c:pt idx="91">
                  <c:v>301189.66330164182</c:v>
                </c:pt>
                <c:pt idx="92">
                  <c:v>337332.42289783887</c:v>
                </c:pt>
                <c:pt idx="93">
                  <c:v>377812.31364557956</c:v>
                </c:pt>
                <c:pt idx="94">
                  <c:v>423149.79128304916</c:v>
                </c:pt>
                <c:pt idx="95">
                  <c:v>473927.76623701508</c:v>
                </c:pt>
                <c:pt idx="96">
                  <c:v>530799.09818545694</c:v>
                </c:pt>
                <c:pt idx="97">
                  <c:v>594494.98996771185</c:v>
                </c:pt>
                <c:pt idx="98">
                  <c:v>665834.38876383728</c:v>
                </c:pt>
                <c:pt idx="99">
                  <c:v>745734.51541549782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22-4C45-A92B-265C042C749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'exponential growth'!$C$9:$C$108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'exponential growth'!$E$9:$E$108</c:f>
              <c:numCache>
                <c:formatCode>General</c:formatCode>
                <c:ptCount val="100"/>
                <c:pt idx="0">
                  <c:v>10</c:v>
                </c:pt>
                <c:pt idx="1">
                  <c:v>11.19988</c:v>
                </c:pt>
                <c:pt idx="2">
                  <c:v>12.543715075225583</c:v>
                </c:pt>
                <c:pt idx="3">
                  <c:v>14.048772070507185</c:v>
                </c:pt>
                <c:pt idx="4">
                  <c:v>15.73438787737202</c:v>
                </c:pt>
                <c:pt idx="5">
                  <c:v>17.622217337502413</c:v>
                </c:pt>
                <c:pt idx="6">
                  <c:v>19.736510766950033</c:v>
                </c:pt>
                <c:pt idx="7">
                  <c:v>22.104424623155335</c:v>
                </c:pt>
                <c:pt idx="8">
                  <c:v>24.75636925122847</c:v>
                </c:pt>
                <c:pt idx="9">
                  <c:v>27.726398107993685</c:v>
                </c:pt>
                <c:pt idx="10">
                  <c:v>31.052643377170472</c:v>
                </c:pt>
                <c:pt idx="11">
                  <c:v>34.777803462438079</c:v>
                </c:pt>
                <c:pt idx="12">
                  <c:v>38.949688483194237</c:v>
                </c:pt>
                <c:pt idx="13">
                  <c:v>43.621830607298023</c:v>
                </c:pt>
                <c:pt idx="14">
                  <c:v>48.85416684324715</c:v>
                </c:pt>
                <c:pt idx="15">
                  <c:v>54.713802788895272</c:v>
                </c:pt>
                <c:pt idx="16">
                  <c:v>61.275866803303956</c:v>
                </c:pt>
                <c:pt idx="17">
                  <c:v>68.62446514147743</c:v>
                </c:pt>
                <c:pt idx="18">
                  <c:v>76.853749777795571</c:v>
                </c:pt>
                <c:pt idx="19">
                  <c:v>86.069111952505153</c:v>
                </c:pt>
                <c:pt idx="20">
                  <c:v>96.388515916367027</c:v>
                </c:pt>
                <c:pt idx="21">
                  <c:v>107.94398893113039</c:v>
                </c:pt>
                <c:pt idx="22">
                  <c:v>120.8832853171704</c:v>
                </c:pt>
                <c:pt idx="23">
                  <c:v>135.37174423282798</c:v>
                </c:pt>
                <c:pt idx="24">
                  <c:v>151.59436292980337</c:v>
                </c:pt>
                <c:pt idx="25">
                  <c:v>169.75810946033326</c:v>
                </c:pt>
                <c:pt idx="26">
                  <c:v>190.09450121670019</c:v>
                </c:pt>
                <c:pt idx="27">
                  <c:v>212.86247825943283</c:v>
                </c:pt>
                <c:pt idx="28">
                  <c:v>238.35160312898387</c:v>
                </c:pt>
                <c:pt idx="29">
                  <c:v>266.88562172040497</c:v>
                </c:pt>
                <c:pt idx="30">
                  <c:v>298.82642280475625</c:v>
                </c:pt>
                <c:pt idx="31">
                  <c:v>334.57843686416743</c:v>
                </c:pt>
                <c:pt idx="32">
                  <c:v>374.59351801137012</c:v>
                </c:pt>
                <c:pt idx="33">
                  <c:v>419.37635580825116</c:v>
                </c:pt>
                <c:pt idx="34">
                  <c:v>469.49046667186809</c:v>
                </c:pt>
                <c:pt idx="35">
                  <c:v>525.56481711453739</c:v>
                </c:pt>
                <c:pt idx="36">
                  <c:v>588.30113311589548</c:v>
                </c:pt>
                <c:pt idx="37">
                  <c:v>658.48195122193249</c:v>
                </c:pt>
                <c:pt idx="38">
                  <c:v>736.97946719246238</c:v>
                </c:pt>
                <c:pt idx="39">
                  <c:v>824.76523677348189</c:v>
                </c:pt>
                <c:pt idx="40">
                  <c:v>922.92077995135173</c:v>
                </c:pt>
                <c:pt idx="41">
                  <c:v>1032.6491342262348</c:v>
                </c:pt>
                <c:pt idx="42">
                  <c:v>1155.2873932520813</c:v>
                </c:pt>
                <c:pt idx="43">
                  <c:v>1292.3202536891224</c:v>
                </c:pt>
                <c:pt idx="44">
                  <c:v>1445.3945741661028</c:v>
                </c:pt>
                <c:pt idx="45">
                  <c:v>1616.3349244960004</c:v>
                </c:pt>
                <c:pt idx="46">
                  <c:v>1807.1600691297458</c:v>
                </c:pt>
                <c:pt idx="47">
                  <c:v>2020.1002844067671</c:v>
                </c:pt>
                <c:pt idx="48">
                  <c:v>2257.6153523447065</c:v>
                </c:pt>
                <c:pt idx="49">
                  <c:v>2522.4130021311003</c:v>
                </c:pt>
                <c:pt idx="50">
                  <c:v>2817.4674815628482</c:v>
                </c:pt>
                <c:pt idx="51">
                  <c:v>3146.0378317387931</c:v>
                </c:pt>
                <c:pt idx="52">
                  <c:v>3511.6853067009702</c:v>
                </c:pt>
                <c:pt idx="53">
                  <c:v>3918.2892230731268</c:v>
                </c:pt>
                <c:pt idx="54">
                  <c:v>4370.0603413191202</c:v>
                </c:pt>
                <c:pt idx="55">
                  <c:v>4871.550669413291</c:v>
                </c:pt>
                <c:pt idx="56">
                  <c:v>5427.6583426332927</c:v>
                </c:pt>
                <c:pt idx="57">
                  <c:v>6043.6259736480597</c:v>
                </c:pt>
                <c:pt idx="58">
                  <c:v>6725.0305925946031</c:v>
                </c:pt>
                <c:pt idx="59">
                  <c:v>7477.7630199403548</c:v>
                </c:pt>
                <c:pt idx="60">
                  <c:v>8307.9942545943322</c:v>
                </c:pt>
                <c:pt idx="61">
                  <c:v>9222.1262429044054</c:v>
                </c:pt>
                <c:pt idx="62">
                  <c:v>10226.724257124855</c:v>
                </c:pt>
                <c:pt idx="63">
                  <c:v>11328.428101142319</c:v>
                </c:pt>
                <c:pt idx="64">
                  <c:v>12533.839533388096</c:v>
                </c:pt>
                <c:pt idx="65">
                  <c:v>13849.383717256202</c:v>
                </c:pt>
                <c:pt idx="66">
                  <c:v>15281.143248109584</c:v>
                </c:pt>
                <c:pt idx="67">
                  <c:v>16834.66443111964</c:v>
                </c:pt>
                <c:pt idx="68">
                  <c:v>18514.73705104391</c:v>
                </c:pt>
                <c:pt idx="69">
                  <c:v>20325.150911486024</c:v>
                </c:pt>
                <c:pt idx="70">
                  <c:v>22268.434909374726</c:v>
                </c:pt>
                <c:pt idx="71">
                  <c:v>24345.58726652402</c:v>
                </c:pt>
                <c:pt idx="72">
                  <c:v>26555.808595284576</c:v>
                </c:pt>
                <c:pt idx="73">
                  <c:v>28896.252462539458</c:v>
                </c:pt>
                <c:pt idx="74">
                  <c:v>31361.810670389612</c:v>
                </c:pt>
                <c:pt idx="75">
                  <c:v>33944.952148605931</c:v>
                </c:pt>
                <c:pt idx="76">
                  <c:v>36635.634674793262</c:v>
                </c:pt>
                <c:pt idx="77">
                  <c:v>39421.307162138561</c:v>
                </c:pt>
                <c:pt idx="78">
                  <c:v>42287.016671549172</c:v>
                </c:pt>
                <c:pt idx="79">
                  <c:v>45215.628537359218</c:v>
                </c:pt>
                <c:pt idx="80">
                  <c:v>48188.160285008184</c:v>
                </c:pt>
                <c:pt idx="81">
                  <c:v>51184.220969224792</c:v>
                </c:pt>
                <c:pt idx="82">
                  <c:v>54182.538114060051</c:v>
                </c:pt>
                <c:pt idx="83">
                  <c:v>57161.54576396937</c:v>
                </c:pt>
                <c:pt idx="84">
                  <c:v>60100.000478694063</c:v>
                </c:pt>
                <c:pt idx="85">
                  <c:v>62977.588467090522</c:v>
                </c:pt>
                <c:pt idx="86">
                  <c:v>65775.487104185129</c:v>
                </c:pt>
                <c:pt idx="87">
                  <c:v>68476.847912135956</c:v>
                </c:pt>
                <c:pt idx="88">
                  <c:v>71067.175221614118</c:v>
                </c:pt>
                <c:pt idx="89">
                  <c:v>73534.584175432276</c:v>
                </c:pt>
                <c:pt idx="90">
                  <c:v>75869.93219265966</c:v>
                </c:pt>
                <c:pt idx="91">
                  <c:v>78066.828122676292</c:v>
                </c:pt>
                <c:pt idx="92">
                  <c:v>80121.53191363487</c:v>
                </c:pt>
                <c:pt idx="93">
                  <c:v>82032.763891845912</c:v>
                </c:pt>
                <c:pt idx="94">
                  <c:v>83801.446336785026</c:v>
                </c:pt>
                <c:pt idx="95">
                  <c:v>85430.401007434761</c:v>
                </c:pt>
                <c:pt idx="96">
                  <c:v>86924.0250287776</c:v>
                </c:pt>
                <c:pt idx="97">
                  <c:v>88287.964679586657</c:v>
                </c:pt>
                <c:pt idx="98">
                  <c:v>89528.80279242032</c:v>
                </c:pt>
                <c:pt idx="99">
                  <c:v>90653.771292177858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22-4C45-A92B-265C042C7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045864"/>
        <c:axId val="331039200"/>
      </c:scatterChart>
      <c:valAx>
        <c:axId val="33104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39200"/>
        <c:crosses val="autoZero"/>
        <c:crossBetween val="midCat"/>
      </c:valAx>
      <c:valAx>
        <c:axId val="33103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45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Exponential Growth (Semi-Log)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45773157744948E-2"/>
          <c:y val="1.6232319384468029E-2"/>
          <c:w val="0.86826957346890588"/>
          <c:h val="0.7462585149574464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'exponential growth'!$C$9:$C$108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'exponential growth'!$D$9:$D$108</c:f>
              <c:numCache>
                <c:formatCode>General</c:formatCode>
                <c:ptCount val="100"/>
                <c:pt idx="0">
                  <c:v>10</c:v>
                </c:pt>
                <c:pt idx="1">
                  <c:v>11.200000000000001</c:v>
                </c:pt>
                <c:pt idx="2">
                  <c:v>12.544000000000002</c:v>
                </c:pt>
                <c:pt idx="3">
                  <c:v>14.049280000000003</c:v>
                </c:pt>
                <c:pt idx="4">
                  <c:v>15.735193600000004</c:v>
                </c:pt>
                <c:pt idx="5">
                  <c:v>17.623416832000007</c:v>
                </c:pt>
                <c:pt idx="6">
                  <c:v>19.738226851840011</c:v>
                </c:pt>
                <c:pt idx="7">
                  <c:v>22.106814074060814</c:v>
                </c:pt>
                <c:pt idx="8">
                  <c:v>24.759631762948114</c:v>
                </c:pt>
                <c:pt idx="9">
                  <c:v>27.730787574501889</c:v>
                </c:pt>
                <c:pt idx="10">
                  <c:v>31.058482083442119</c:v>
                </c:pt>
                <c:pt idx="11">
                  <c:v>34.785499933455178</c:v>
                </c:pt>
                <c:pt idx="12">
                  <c:v>38.959759925469804</c:v>
                </c:pt>
                <c:pt idx="13">
                  <c:v>43.634931116526182</c:v>
                </c:pt>
                <c:pt idx="14">
                  <c:v>48.87112285050933</c:v>
                </c:pt>
                <c:pt idx="15">
                  <c:v>54.735657592570455</c:v>
                </c:pt>
                <c:pt idx="16">
                  <c:v>61.303936503678912</c:v>
                </c:pt>
                <c:pt idx="17">
                  <c:v>68.660408884120386</c:v>
                </c:pt>
                <c:pt idx="18">
                  <c:v>76.899657950214845</c:v>
                </c:pt>
                <c:pt idx="19">
                  <c:v>86.127616904240639</c:v>
                </c:pt>
                <c:pt idx="20">
                  <c:v>96.462930932749529</c:v>
                </c:pt>
                <c:pt idx="21">
                  <c:v>108.03848264467948</c:v>
                </c:pt>
                <c:pt idx="22">
                  <c:v>121.00310056204103</c:v>
                </c:pt>
                <c:pt idx="23">
                  <c:v>135.52347262948595</c:v>
                </c:pt>
                <c:pt idx="24">
                  <c:v>151.78628934502427</c:v>
                </c:pt>
                <c:pt idx="25">
                  <c:v>170.00064406642721</c:v>
                </c:pt>
                <c:pt idx="26">
                  <c:v>190.40072135439848</c:v>
                </c:pt>
                <c:pt idx="27">
                  <c:v>213.24880791692632</c:v>
                </c:pt>
                <c:pt idx="28">
                  <c:v>238.83866486695752</c:v>
                </c:pt>
                <c:pt idx="29">
                  <c:v>267.49930465099243</c:v>
                </c:pt>
                <c:pt idx="30">
                  <c:v>299.59922120911153</c:v>
                </c:pt>
                <c:pt idx="31">
                  <c:v>335.55112775420497</c:v>
                </c:pt>
                <c:pt idx="32">
                  <c:v>375.81726308470962</c:v>
                </c:pt>
                <c:pt idx="33">
                  <c:v>420.91533465487481</c:v>
                </c:pt>
                <c:pt idx="34">
                  <c:v>471.42517481345982</c:v>
                </c:pt>
                <c:pt idx="35">
                  <c:v>527.99619579107502</c:v>
                </c:pt>
                <c:pt idx="36">
                  <c:v>591.35573928600411</c:v>
                </c:pt>
                <c:pt idx="37">
                  <c:v>662.31842800032462</c:v>
                </c:pt>
                <c:pt idx="38">
                  <c:v>741.79663936036366</c:v>
                </c:pt>
                <c:pt idx="39">
                  <c:v>830.81223608360733</c:v>
                </c:pt>
                <c:pt idx="40">
                  <c:v>930.50970441364029</c:v>
                </c:pt>
                <c:pt idx="41">
                  <c:v>1042.1708689432771</c:v>
                </c:pt>
                <c:pt idx="42">
                  <c:v>1167.2313732164705</c:v>
                </c:pt>
                <c:pt idx="43">
                  <c:v>1307.2991380024471</c:v>
                </c:pt>
                <c:pt idx="44">
                  <c:v>1464.1750345627408</c:v>
                </c:pt>
                <c:pt idx="45">
                  <c:v>1639.87603871027</c:v>
                </c:pt>
                <c:pt idx="46">
                  <c:v>1836.6611633555026</c:v>
                </c:pt>
                <c:pt idx="47">
                  <c:v>2057.0605029581629</c:v>
                </c:pt>
                <c:pt idx="48">
                  <c:v>2303.9077633131428</c:v>
                </c:pt>
                <c:pt idx="49">
                  <c:v>2580.3766949107203</c:v>
                </c:pt>
                <c:pt idx="50">
                  <c:v>2890.0218983000068</c:v>
                </c:pt>
                <c:pt idx="51">
                  <c:v>3236.824526096008</c:v>
                </c:pt>
                <c:pt idx="52">
                  <c:v>3625.2434692275292</c:v>
                </c:pt>
                <c:pt idx="53">
                  <c:v>4060.2726855348333</c:v>
                </c:pt>
                <c:pt idx="54">
                  <c:v>4547.5054077990135</c:v>
                </c:pt>
                <c:pt idx="55">
                  <c:v>5093.2060567348954</c:v>
                </c:pt>
                <c:pt idx="56">
                  <c:v>5704.3907835430837</c:v>
                </c:pt>
                <c:pt idx="57">
                  <c:v>6388.9176775682545</c:v>
                </c:pt>
                <c:pt idx="58">
                  <c:v>7155.587798876446</c:v>
                </c:pt>
                <c:pt idx="59">
                  <c:v>8014.2583347416203</c:v>
                </c:pt>
                <c:pt idx="60">
                  <c:v>8975.9693349106165</c:v>
                </c:pt>
                <c:pt idx="61">
                  <c:v>10053.085655099891</c:v>
                </c:pt>
                <c:pt idx="62">
                  <c:v>11259.455933711879</c:v>
                </c:pt>
                <c:pt idx="63">
                  <c:v>12610.590645757306</c:v>
                </c:pt>
                <c:pt idx="64">
                  <c:v>14123.861523248184</c:v>
                </c:pt>
                <c:pt idx="65">
                  <c:v>15818.724906037967</c:v>
                </c:pt>
                <c:pt idx="66">
                  <c:v>17716.971894762526</c:v>
                </c:pt>
                <c:pt idx="67">
                  <c:v>19843.00852213403</c:v>
                </c:pt>
                <c:pt idx="68">
                  <c:v>22224.169544790115</c:v>
                </c:pt>
                <c:pt idx="69">
                  <c:v>24891.06989016493</c:v>
                </c:pt>
                <c:pt idx="70">
                  <c:v>27877.998276984723</c:v>
                </c:pt>
                <c:pt idx="71">
                  <c:v>31223.358070222894</c:v>
                </c:pt>
                <c:pt idx="72">
                  <c:v>34970.161038649647</c:v>
                </c:pt>
                <c:pt idx="73">
                  <c:v>39166.580363287605</c:v>
                </c:pt>
                <c:pt idx="74">
                  <c:v>43866.570006882124</c:v>
                </c:pt>
                <c:pt idx="75">
                  <c:v>49130.558407707984</c:v>
                </c:pt>
                <c:pt idx="76">
                  <c:v>55026.225416632944</c:v>
                </c:pt>
                <c:pt idx="77">
                  <c:v>61629.372466628905</c:v>
                </c:pt>
                <c:pt idx="78">
                  <c:v>69024.897162624387</c:v>
                </c:pt>
                <c:pt idx="79">
                  <c:v>77307.884822139327</c:v>
                </c:pt>
                <c:pt idx="80">
                  <c:v>86584.831000796054</c:v>
                </c:pt>
                <c:pt idx="81">
                  <c:v>96975.010720891587</c:v>
                </c:pt>
                <c:pt idx="82">
                  <c:v>108612.01200739859</c:v>
                </c:pt>
                <c:pt idx="83">
                  <c:v>121645.45344828643</c:v>
                </c:pt>
                <c:pt idx="84">
                  <c:v>136242.90786208081</c:v>
                </c:pt>
                <c:pt idx="85">
                  <c:v>152592.05680553053</c:v>
                </c:pt>
                <c:pt idx="86">
                  <c:v>170903.1036221942</c:v>
                </c:pt>
                <c:pt idx="87">
                  <c:v>191411.47605685753</c:v>
                </c:pt>
                <c:pt idx="88">
                  <c:v>214380.85318368045</c:v>
                </c:pt>
                <c:pt idx="89">
                  <c:v>240106.55556572211</c:v>
                </c:pt>
                <c:pt idx="90">
                  <c:v>268919.34223360877</c:v>
                </c:pt>
                <c:pt idx="91">
                  <c:v>301189.66330164182</c:v>
                </c:pt>
                <c:pt idx="92">
                  <c:v>337332.42289783887</c:v>
                </c:pt>
                <c:pt idx="93">
                  <c:v>377812.31364557956</c:v>
                </c:pt>
                <c:pt idx="94">
                  <c:v>423149.79128304916</c:v>
                </c:pt>
                <c:pt idx="95">
                  <c:v>473927.76623701508</c:v>
                </c:pt>
                <c:pt idx="96">
                  <c:v>530799.09818545694</c:v>
                </c:pt>
                <c:pt idx="97">
                  <c:v>594494.98996771185</c:v>
                </c:pt>
                <c:pt idx="98">
                  <c:v>665834.38876383728</c:v>
                </c:pt>
                <c:pt idx="99">
                  <c:v>745734.51541549782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E9-EE47-8CEF-0FEBF1BBA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039984"/>
        <c:axId val="407980592"/>
      </c:lineChart>
      <c:catAx>
        <c:axId val="33103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980592"/>
        <c:crosses val="autoZero"/>
        <c:auto val="1"/>
        <c:lblAlgn val="ctr"/>
        <c:lblOffset val="100"/>
        <c:noMultiLvlLbl val="0"/>
      </c:catAx>
      <c:valAx>
        <c:axId val="4079805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03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594116310992157"/>
          <c:y val="0.42407577238776706"/>
          <c:w val="0.13785740641156735"/>
          <c:h val="4.98718844034532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20063</xdr:colOff>
      <xdr:row>10</xdr:row>
      <xdr:rowOff>35005</xdr:rowOff>
    </xdr:from>
    <xdr:to>
      <xdr:col>13</xdr:col>
      <xdr:colOff>460828</xdr:colOff>
      <xdr:row>23</xdr:row>
      <xdr:rowOff>136178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78F4913-73BE-0A4A-8FDA-05B4DFA6A7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14633</xdr:colOff>
      <xdr:row>7</xdr:row>
      <xdr:rowOff>52456</xdr:rowOff>
    </xdr:from>
    <xdr:to>
      <xdr:col>13</xdr:col>
      <xdr:colOff>8284</xdr:colOff>
      <xdr:row>26</xdr:row>
      <xdr:rowOff>157921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EB7A5E0F-8BEC-3448-81D9-6B0482344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564788</xdr:colOff>
      <xdr:row>76</xdr:row>
      <xdr:rowOff>195811</xdr:rowOff>
    </xdr:from>
    <xdr:to>
      <xdr:col>12</xdr:col>
      <xdr:colOff>336426</xdr:colOff>
      <xdr:row>97</xdr:row>
      <xdr:rowOff>144733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2BFFEC8F-1BC8-C24B-AD22-2CD095F2A4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16" zoomScale="119" zoomScaleNormal="119" workbookViewId="0">
      <selection activeCell="D13" sqref="D13"/>
    </sheetView>
  </sheetViews>
  <sheetFormatPr defaultColWidth="11" defaultRowHeight="15.75"/>
  <cols>
    <col min="1" max="1" width="11.5" customWidth="1"/>
    <col min="2" max="2" width="12.125" customWidth="1"/>
    <col min="3" max="3" width="13.125" customWidth="1"/>
  </cols>
  <sheetData>
    <row r="1" spans="1:7">
      <c r="A1" s="4" t="s">
        <v>29</v>
      </c>
    </row>
    <row r="2" spans="1:7">
      <c r="A2" s="1" t="s">
        <v>17</v>
      </c>
      <c r="B2" s="1" t="s">
        <v>18</v>
      </c>
      <c r="C2" s="1" t="s">
        <v>19</v>
      </c>
    </row>
    <row r="3" spans="1:7">
      <c r="A3" t="s">
        <v>3</v>
      </c>
      <c r="B3">
        <v>1000000</v>
      </c>
      <c r="C3" s="1" t="s">
        <v>14</v>
      </c>
    </row>
    <row r="4" spans="1:7">
      <c r="B4">
        <v>0.01</v>
      </c>
      <c r="C4" s="1" t="s">
        <v>32</v>
      </c>
    </row>
    <row r="5" spans="1:7">
      <c r="A5" t="s">
        <v>4</v>
      </c>
      <c r="B5">
        <f>$B$3*$B$4</f>
        <v>10000</v>
      </c>
      <c r="C5" s="1" t="s">
        <v>30</v>
      </c>
    </row>
    <row r="6" spans="1:7">
      <c r="A6" t="s">
        <v>5</v>
      </c>
      <c r="B6">
        <v>0.15</v>
      </c>
      <c r="C6" s="1" t="s">
        <v>12</v>
      </c>
    </row>
    <row r="7" spans="1:7">
      <c r="A7" t="s">
        <v>6</v>
      </c>
      <c r="B7">
        <v>0.02</v>
      </c>
      <c r="C7" s="1" t="s">
        <v>13</v>
      </c>
    </row>
    <row r="8" spans="1:7">
      <c r="A8" t="s">
        <v>7</v>
      </c>
      <c r="B8">
        <f>$B$6/$B$7</f>
        <v>7.5</v>
      </c>
      <c r="C8" s="1" t="s">
        <v>31</v>
      </c>
    </row>
    <row r="10" spans="1:7">
      <c r="D10" t="s">
        <v>0</v>
      </c>
      <c r="E10" t="s">
        <v>1</v>
      </c>
      <c r="F10" t="s">
        <v>2</v>
      </c>
      <c r="G10" t="s">
        <v>28</v>
      </c>
    </row>
    <row r="11" spans="1:7">
      <c r="D11">
        <f>$B$3-$B$5</f>
        <v>990000</v>
      </c>
      <c r="E11">
        <f>$B$5</f>
        <v>10000</v>
      </c>
      <c r="F11">
        <v>0</v>
      </c>
      <c r="G11">
        <f>SUM(D11:F11)</f>
        <v>1000000</v>
      </c>
    </row>
    <row r="12" spans="1:7">
      <c r="D12">
        <f t="shared" ref="D12:D43" si="0">D11-$B$6*D11*E11/$B$3</f>
        <v>988515</v>
      </c>
      <c r="E12">
        <f t="shared" ref="E12:E43" si="1">E11+$B$6*D11*E11/$B$3 - $B$7*E11</f>
        <v>11285</v>
      </c>
      <c r="F12">
        <f>F11+$B$7*E11</f>
        <v>200</v>
      </c>
      <c r="G12">
        <f t="shared" ref="G12:G75" si="2">SUM(D12:F12)</f>
        <v>1000000</v>
      </c>
    </row>
    <row r="13" spans="1:7">
      <c r="D13">
        <f t="shared" si="0"/>
        <v>986841.69123374997</v>
      </c>
      <c r="E13">
        <f t="shared" si="1"/>
        <v>12732.608766249999</v>
      </c>
      <c r="F13">
        <f t="shared" ref="F13:F76" si="3">F12+$B$7*E12</f>
        <v>425.70000000000005</v>
      </c>
      <c r="G13">
        <f t="shared" si="2"/>
        <v>999999.99999999988</v>
      </c>
    </row>
    <row r="14" spans="1:7">
      <c r="D14">
        <f t="shared" si="0"/>
        <v>984956.93085844442</v>
      </c>
      <c r="E14">
        <f t="shared" si="1"/>
        <v>14362.716966230573</v>
      </c>
      <c r="F14">
        <f t="shared" si="3"/>
        <v>680.35217532500008</v>
      </c>
      <c r="G14">
        <f t="shared" si="2"/>
        <v>1000000</v>
      </c>
    </row>
    <row r="15" spans="1:7">
      <c r="D15">
        <f t="shared" si="0"/>
        <v>982834.93221516733</v>
      </c>
      <c r="E15">
        <f t="shared" si="1"/>
        <v>16197.461270183008</v>
      </c>
      <c r="F15">
        <f t="shared" si="3"/>
        <v>967.60651464961154</v>
      </c>
      <c r="G15">
        <f t="shared" si="2"/>
        <v>999999.99999999988</v>
      </c>
    </row>
    <row r="16" spans="1:7">
      <c r="D16">
        <f t="shared" si="0"/>
        <v>980447.0176027366</v>
      </c>
      <c r="E16">
        <f t="shared" si="1"/>
        <v>18261.426657210068</v>
      </c>
      <c r="F16">
        <f t="shared" si="3"/>
        <v>1291.5557400532716</v>
      </c>
      <c r="G16">
        <f t="shared" si="2"/>
        <v>1000000</v>
      </c>
    </row>
    <row r="17" spans="4:7">
      <c r="D17">
        <f t="shared" si="0"/>
        <v>977761.36340725166</v>
      </c>
      <c r="E17">
        <f t="shared" si="1"/>
        <v>20581.852319550777</v>
      </c>
      <c r="F17">
        <f t="shared" si="3"/>
        <v>1656.7842731974729</v>
      </c>
      <c r="G17">
        <f t="shared" si="2"/>
        <v>1000000</v>
      </c>
    </row>
    <row r="18" spans="4:7">
      <c r="D18">
        <f t="shared" si="0"/>
        <v>974742.74240944011</v>
      </c>
      <c r="E18">
        <f t="shared" si="1"/>
        <v>23188.836270971362</v>
      </c>
      <c r="F18">
        <f t="shared" si="3"/>
        <v>2068.4213195884886</v>
      </c>
      <c r="G18">
        <f t="shared" si="2"/>
        <v>999999.99999999988</v>
      </c>
    </row>
    <row r="19" spans="4:7">
      <c r="D19">
        <f t="shared" si="0"/>
        <v>971352.26993043255</v>
      </c>
      <c r="E19">
        <f t="shared" si="1"/>
        <v>26115.532024559456</v>
      </c>
      <c r="F19">
        <f t="shared" si="3"/>
        <v>2532.1980450079159</v>
      </c>
      <c r="G19">
        <f t="shared" si="2"/>
        <v>999999.99999999988</v>
      </c>
    </row>
    <row r="20" spans="4:7">
      <c r="D20">
        <f t="shared" si="0"/>
        <v>967547.16273355798</v>
      </c>
      <c r="E20">
        <f t="shared" si="1"/>
        <v>29398.328580942776</v>
      </c>
      <c r="F20">
        <f t="shared" si="3"/>
        <v>3054.508685499105</v>
      </c>
      <c r="G20">
        <f t="shared" si="2"/>
        <v>999999.99999999988</v>
      </c>
    </row>
    <row r="21" spans="4:7">
      <c r="D21">
        <f t="shared" si="0"/>
        <v>963280.52232241794</v>
      </c>
      <c r="E21">
        <f t="shared" si="1"/>
        <v>33077.002420463927</v>
      </c>
      <c r="F21">
        <f t="shared" si="3"/>
        <v>3642.4752571179606</v>
      </c>
      <c r="G21">
        <f t="shared" si="2"/>
        <v>999999.99999999988</v>
      </c>
    </row>
    <row r="22" spans="4:7">
      <c r="D22">
        <f t="shared" si="0"/>
        <v>958501.15749715129</v>
      </c>
      <c r="E22">
        <f t="shared" si="1"/>
        <v>37194.827197321305</v>
      </c>
      <c r="F22">
        <f t="shared" si="3"/>
        <v>4304.0153055272394</v>
      </c>
      <c r="G22">
        <f t="shared" si="2"/>
        <v>999999.99999999988</v>
      </c>
    </row>
    <row r="23" spans="4:7">
      <c r="D23">
        <f t="shared" si="0"/>
        <v>953153.46475892048</v>
      </c>
      <c r="E23">
        <f t="shared" si="1"/>
        <v>41798.623391605732</v>
      </c>
      <c r="F23">
        <f t="shared" si="3"/>
        <v>5047.9118494736658</v>
      </c>
      <c r="G23">
        <f t="shared" si="2"/>
        <v>999999.99999999988</v>
      </c>
    </row>
    <row r="24" spans="4:7">
      <c r="D24">
        <f t="shared" si="0"/>
        <v>947177.38935274119</v>
      </c>
      <c r="E24">
        <f t="shared" si="1"/>
        <v>46938.726329952959</v>
      </c>
      <c r="F24">
        <f t="shared" si="3"/>
        <v>5883.8843173057803</v>
      </c>
      <c r="G24">
        <f t="shared" si="2"/>
        <v>999999.99999999988</v>
      </c>
    </row>
    <row r="25" spans="4:7">
      <c r="D25">
        <f t="shared" si="0"/>
        <v>940508.49431302899</v>
      </c>
      <c r="E25">
        <f t="shared" si="1"/>
        <v>52668.846843066043</v>
      </c>
      <c r="F25">
        <f t="shared" si="3"/>
        <v>6822.6588439048392</v>
      </c>
      <c r="G25">
        <f t="shared" si="2"/>
        <v>999999.99999999988</v>
      </c>
    </row>
    <row r="26" spans="4:7">
      <c r="D26">
        <f t="shared" si="0"/>
        <v>933078.16963679262</v>
      </c>
      <c r="E26">
        <f t="shared" si="1"/>
        <v>59045.794582441056</v>
      </c>
      <c r="F26">
        <f t="shared" si="3"/>
        <v>7876.0357807661603</v>
      </c>
      <c r="G26">
        <f t="shared" si="2"/>
        <v>999999.99999999988</v>
      </c>
    </row>
    <row r="27" spans="4:7">
      <c r="D27">
        <f t="shared" si="0"/>
        <v>924814.01834673248</v>
      </c>
      <c r="E27">
        <f t="shared" si="1"/>
        <v>66129.029980852356</v>
      </c>
      <c r="F27">
        <f t="shared" si="3"/>
        <v>9056.9516724149817</v>
      </c>
      <c r="G27">
        <f t="shared" si="2"/>
        <v>999999.99999999988</v>
      </c>
    </row>
    <row r="28" spans="4:7">
      <c r="D28">
        <f t="shared" si="0"/>
        <v>915640.46025483799</v>
      </c>
      <c r="E28">
        <f t="shared" si="1"/>
        <v>73980.007473129852</v>
      </c>
      <c r="F28">
        <f t="shared" si="3"/>
        <v>10379.532272032029</v>
      </c>
      <c r="G28">
        <f t="shared" si="2"/>
        <v>999999.99999999988</v>
      </c>
    </row>
    <row r="29" spans="4:7">
      <c r="D29">
        <f t="shared" si="0"/>
        <v>905479.59704098501</v>
      </c>
      <c r="E29">
        <f t="shared" si="1"/>
        <v>82661.270537520206</v>
      </c>
      <c r="F29">
        <f t="shared" si="3"/>
        <v>11859.132421494625</v>
      </c>
      <c r="G29">
        <f t="shared" si="2"/>
        <v>999999.99999999977</v>
      </c>
    </row>
    <row r="30" spans="4:7">
      <c r="D30">
        <f t="shared" si="0"/>
        <v>894252.38295040361</v>
      </c>
      <c r="E30">
        <f t="shared" si="1"/>
        <v>92235.259217351253</v>
      </c>
      <c r="F30">
        <f t="shared" si="3"/>
        <v>13512.35783224503</v>
      </c>
      <c r="G30">
        <f t="shared" si="2"/>
        <v>999999.99999999988</v>
      </c>
    </row>
    <row r="31" spans="4:7">
      <c r="D31">
        <f t="shared" si="0"/>
        <v>881880.14289832895</v>
      </c>
      <c r="E31">
        <f t="shared" si="1"/>
        <v>102762.7940850789</v>
      </c>
      <c r="F31">
        <f t="shared" si="3"/>
        <v>15357.063016592056</v>
      </c>
      <c r="G31">
        <f t="shared" si="2"/>
        <v>999999.99999999988</v>
      </c>
    </row>
    <row r="32" spans="4:7">
      <c r="D32">
        <f t="shared" si="0"/>
        <v>868286.47276847181</v>
      </c>
      <c r="E32">
        <f t="shared" si="1"/>
        <v>114301.20833323446</v>
      </c>
      <c r="F32">
        <f t="shared" si="3"/>
        <v>17412.318898293634</v>
      </c>
      <c r="G32">
        <f t="shared" si="2"/>
        <v>999999.99999999988</v>
      </c>
    </row>
    <row r="33" spans="4:7">
      <c r="D33">
        <f t="shared" si="0"/>
        <v>853399.54381594609</v>
      </c>
      <c r="E33">
        <f t="shared" si="1"/>
        <v>126902.11311909553</v>
      </c>
      <c r="F33">
        <f t="shared" si="3"/>
        <v>19698.343064958324</v>
      </c>
      <c r="G33">
        <f t="shared" si="2"/>
        <v>1000000</v>
      </c>
    </row>
    <row r="34" spans="4:7">
      <c r="D34">
        <f t="shared" si="0"/>
        <v>837154.81299917877</v>
      </c>
      <c r="E34">
        <f t="shared" si="1"/>
        <v>140608.80167348098</v>
      </c>
      <c r="F34">
        <f t="shared" si="3"/>
        <v>22236.385327340235</v>
      </c>
      <c r="G34">
        <f t="shared" si="2"/>
        <v>1000000</v>
      </c>
    </row>
    <row r="35" spans="4:7">
      <c r="D35">
        <f t="shared" si="0"/>
        <v>819498.11273852852</v>
      </c>
      <c r="E35">
        <f t="shared" si="1"/>
        <v>155453.32590066161</v>
      </c>
      <c r="F35">
        <f t="shared" si="3"/>
        <v>25048.561360809854</v>
      </c>
      <c r="G35">
        <f t="shared" si="2"/>
        <v>1000000</v>
      </c>
    </row>
    <row r="36" spans="4:7">
      <c r="D36">
        <f t="shared" si="0"/>
        <v>800389.05665935064</v>
      </c>
      <c r="E36">
        <f t="shared" si="1"/>
        <v>171453.31546182634</v>
      </c>
      <c r="F36">
        <f t="shared" si="3"/>
        <v>28157.627878823085</v>
      </c>
      <c r="G36">
        <f t="shared" si="2"/>
        <v>1000000</v>
      </c>
    </row>
    <row r="37" spans="4:7">
      <c r="D37">
        <f t="shared" si="0"/>
        <v>779804.65304580925</v>
      </c>
      <c r="E37">
        <f t="shared" si="1"/>
        <v>188608.65276613121</v>
      </c>
      <c r="F37">
        <f t="shared" si="3"/>
        <v>31586.694188059613</v>
      </c>
      <c r="G37">
        <f t="shared" si="2"/>
        <v>1000000.0000000001</v>
      </c>
    </row>
    <row r="38" spans="4:7">
      <c r="D38">
        <f t="shared" si="0"/>
        <v>757742.96729104966</v>
      </c>
      <c r="E38">
        <f t="shared" si="1"/>
        <v>206898.16546556816</v>
      </c>
      <c r="F38">
        <f t="shared" si="3"/>
        <v>35358.867243382236</v>
      </c>
      <c r="G38">
        <f t="shared" si="2"/>
        <v>1000000.0000000001</v>
      </c>
    </row>
    <row r="39" spans="4:7">
      <c r="D39">
        <f t="shared" si="0"/>
        <v>734226.62281700654</v>
      </c>
      <c r="E39">
        <f t="shared" si="1"/>
        <v>226276.54663029994</v>
      </c>
      <c r="F39">
        <f t="shared" si="3"/>
        <v>39496.830552693602</v>
      </c>
      <c r="G39">
        <f t="shared" si="2"/>
        <v>1000000.0000000001</v>
      </c>
    </row>
    <row r="40" spans="4:7">
      <c r="D40">
        <f t="shared" si="0"/>
        <v>709305.8831187475</v>
      </c>
      <c r="E40">
        <f t="shared" si="1"/>
        <v>246671.75539595296</v>
      </c>
      <c r="F40">
        <f t="shared" si="3"/>
        <v>44022.361485299603</v>
      </c>
      <c r="G40">
        <f t="shared" si="2"/>
        <v>1000000.0000000001</v>
      </c>
    </row>
    <row r="41" spans="4:7">
      <c r="D41">
        <f t="shared" si="0"/>
        <v>683061.02402351075</v>
      </c>
      <c r="E41">
        <f t="shared" si="1"/>
        <v>267983.17938327062</v>
      </c>
      <c r="F41">
        <f t="shared" si="3"/>
        <v>48955.796593218663</v>
      </c>
      <c r="G41">
        <f t="shared" si="2"/>
        <v>1000000.0000000001</v>
      </c>
    </row>
    <row r="42" spans="4:7">
      <c r="D42">
        <f t="shared" si="0"/>
        <v>655603.69428391883</v>
      </c>
      <c r="E42">
        <f t="shared" si="1"/>
        <v>290080.84553519718</v>
      </c>
      <c r="F42">
        <f t="shared" si="3"/>
        <v>54315.460180884074</v>
      </c>
      <c r="G42">
        <f t="shared" si="2"/>
        <v>1000000.0000000001</v>
      </c>
    </row>
    <row r="43" spans="4:7">
      <c r="D43">
        <f t="shared" si="0"/>
        <v>627076.98318783706</v>
      </c>
      <c r="E43">
        <f t="shared" si="1"/>
        <v>312805.93972057494</v>
      </c>
      <c r="F43">
        <f t="shared" si="3"/>
        <v>60117.07709158802</v>
      </c>
      <c r="G43">
        <f t="shared" si="2"/>
        <v>1000000.0000000001</v>
      </c>
    </row>
    <row r="44" spans="4:7">
      <c r="D44">
        <f t="shared" ref="D44:D75" si="4">D43-$B$6*D43*E43/$B$3</f>
        <v>597653.97243735485</v>
      </c>
      <c r="E44">
        <f t="shared" ref="E44:E75" si="5">E43+$B$6*D43*E43/$B$3 - $B$7*E43</f>
        <v>335972.83167664567</v>
      </c>
      <c r="F44">
        <f t="shared" si="3"/>
        <v>66373.195885999521</v>
      </c>
      <c r="G44">
        <f t="shared" si="2"/>
        <v>1000000</v>
      </c>
    </row>
    <row r="45" spans="4:7">
      <c r="D45">
        <f t="shared" si="4"/>
        <v>567534.64781496872</v>
      </c>
      <c r="E45">
        <f t="shared" si="5"/>
        <v>359372.69966549892</v>
      </c>
      <c r="F45">
        <f t="shared" si="3"/>
        <v>73092.652519532436</v>
      </c>
      <c r="G45">
        <f t="shared" si="2"/>
        <v>1000000.0000000001</v>
      </c>
    </row>
    <row r="46" spans="4:7">
      <c r="D46">
        <f t="shared" si="4"/>
        <v>536941.17903412273</v>
      </c>
      <c r="E46">
        <f t="shared" si="5"/>
        <v>382778.71445303492</v>
      </c>
      <c r="F46">
        <f t="shared" si="3"/>
        <v>80280.106512842409</v>
      </c>
      <c r="G46">
        <f t="shared" si="2"/>
        <v>1000000</v>
      </c>
    </row>
    <row r="47" spans="4:7">
      <c r="D47">
        <f t="shared" si="4"/>
        <v>506111.73089698597</v>
      </c>
      <c r="E47">
        <f t="shared" si="5"/>
        <v>405952.58830111095</v>
      </c>
      <c r="F47">
        <f t="shared" si="3"/>
        <v>87935.680801903101</v>
      </c>
      <c r="G47">
        <f t="shared" si="2"/>
        <v>1000000</v>
      </c>
    </row>
    <row r="48" spans="4:7">
      <c r="D48">
        <f t="shared" si="4"/>
        <v>475293.12582790793</v>
      </c>
      <c r="E48">
        <f t="shared" si="5"/>
        <v>428652.14160416677</v>
      </c>
      <c r="F48">
        <f t="shared" si="3"/>
        <v>96054.732567925326</v>
      </c>
      <c r="G48">
        <f t="shared" si="2"/>
        <v>1000000.0000000001</v>
      </c>
    </row>
    <row r="49" spans="4:7">
      <c r="D49">
        <f t="shared" si="4"/>
        <v>444732.81338652724</v>
      </c>
      <c r="E49">
        <f t="shared" si="5"/>
        <v>450639.4112134641</v>
      </c>
      <c r="F49">
        <f t="shared" si="3"/>
        <v>104627.77540000866</v>
      </c>
      <c r="G49">
        <f t="shared" si="2"/>
        <v>1000000</v>
      </c>
    </row>
    <row r="50" spans="4:7">
      <c r="D50">
        <f t="shared" si="4"/>
        <v>414670.69341075543</v>
      </c>
      <c r="E50">
        <f t="shared" si="5"/>
        <v>471688.74296496663</v>
      </c>
      <c r="F50">
        <f t="shared" si="3"/>
        <v>113640.56362427794</v>
      </c>
      <c r="G50">
        <f t="shared" si="2"/>
        <v>1000000</v>
      </c>
    </row>
    <row r="51" spans="4:7">
      <c r="D51">
        <f t="shared" si="4"/>
        <v>385331.36869285587</v>
      </c>
      <c r="E51">
        <f t="shared" si="5"/>
        <v>491594.29282356682</v>
      </c>
      <c r="F51">
        <f t="shared" si="3"/>
        <v>123074.33848357727</v>
      </c>
      <c r="G51">
        <f t="shared" si="2"/>
        <v>999999.99999999988</v>
      </c>
    </row>
    <row r="52" spans="4:7">
      <c r="D52">
        <f t="shared" si="4"/>
        <v>356917.36343856063</v>
      </c>
      <c r="E52">
        <f t="shared" si="5"/>
        <v>510176.41222139075</v>
      </c>
      <c r="F52">
        <f t="shared" si="3"/>
        <v>132906.22434004862</v>
      </c>
      <c r="G52">
        <f t="shared" si="2"/>
        <v>1000000</v>
      </c>
    </row>
    <row r="53" spans="4:7">
      <c r="D53">
        <f t="shared" si="4"/>
        <v>329603.74044777016</v>
      </c>
      <c r="E53">
        <f t="shared" si="5"/>
        <v>527286.50696775329</v>
      </c>
      <c r="F53">
        <f t="shared" si="3"/>
        <v>143109.75258447643</v>
      </c>
      <c r="G53">
        <f t="shared" si="2"/>
        <v>1000000</v>
      </c>
    </row>
    <row r="54" spans="4:7">
      <c r="D54">
        <f t="shared" si="4"/>
        <v>303534.39970013854</v>
      </c>
      <c r="E54">
        <f t="shared" si="5"/>
        <v>542810.11757602985</v>
      </c>
      <c r="F54">
        <f t="shared" si="3"/>
        <v>153655.48272383149</v>
      </c>
      <c r="G54">
        <f t="shared" si="2"/>
        <v>999999.99999999977</v>
      </c>
    </row>
    <row r="55" spans="4:7">
      <c r="D55">
        <f t="shared" si="4"/>
        <v>278820.16822169826</v>
      </c>
      <c r="E55">
        <f t="shared" si="5"/>
        <v>556668.14670294942</v>
      </c>
      <c r="F55">
        <f t="shared" si="3"/>
        <v>164511.68507535208</v>
      </c>
      <c r="G55">
        <f t="shared" si="2"/>
        <v>999999.99999999977</v>
      </c>
    </row>
    <row r="56" spans="4:7">
      <c r="D56">
        <f t="shared" si="4"/>
        <v>255538.62227559165</v>
      </c>
      <c r="E56">
        <f t="shared" si="5"/>
        <v>568816.32971499697</v>
      </c>
      <c r="F56">
        <f t="shared" si="3"/>
        <v>175645.04800941108</v>
      </c>
      <c r="G56">
        <f t="shared" si="2"/>
        <v>999999.99999999965</v>
      </c>
    </row>
    <row r="57" spans="4:7">
      <c r="D57">
        <f t="shared" si="4"/>
        <v>233735.4410921073</v>
      </c>
      <c r="E57">
        <f t="shared" si="5"/>
        <v>579243.18430418137</v>
      </c>
      <c r="F57">
        <f t="shared" si="3"/>
        <v>187021.37460371101</v>
      </c>
      <c r="G57">
        <f t="shared" si="2"/>
        <v>999999.99999999977</v>
      </c>
    </row>
    <row r="58" spans="4:7">
      <c r="D58">
        <f t="shared" si="4"/>
        <v>213426.9919146671</v>
      </c>
      <c r="E58">
        <f t="shared" si="5"/>
        <v>587966.76979553793</v>
      </c>
      <c r="F58">
        <f t="shared" si="3"/>
        <v>198606.23828979465</v>
      </c>
      <c r="G58">
        <f t="shared" si="2"/>
        <v>999999.99999999965</v>
      </c>
    </row>
    <row r="59" spans="4:7">
      <c r="D59">
        <f t="shared" si="4"/>
        <v>194603.79506118031</v>
      </c>
      <c r="E59">
        <f t="shared" si="5"/>
        <v>595030.63125311397</v>
      </c>
      <c r="F59">
        <f t="shared" si="3"/>
        <v>210365.5736857054</v>
      </c>
      <c r="G59">
        <f t="shared" si="2"/>
        <v>999999.99999999977</v>
      </c>
    </row>
    <row r="60" spans="4:7">
      <c r="D60">
        <f t="shared" si="4"/>
        <v>177234.51220825445</v>
      </c>
      <c r="E60">
        <f t="shared" si="5"/>
        <v>600499.30148097756</v>
      </c>
      <c r="F60">
        <f t="shared" si="3"/>
        <v>222266.18631076769</v>
      </c>
      <c r="G60">
        <f t="shared" si="2"/>
        <v>999999.99999999965</v>
      </c>
    </row>
    <row r="61" spans="4:7">
      <c r="D61">
        <f t="shared" si="4"/>
        <v>161270.13209134765</v>
      </c>
      <c r="E61">
        <f t="shared" si="5"/>
        <v>604453.69556826481</v>
      </c>
      <c r="F61">
        <f t="shared" si="3"/>
        <v>234276.17234038725</v>
      </c>
      <c r="G61">
        <f t="shared" si="2"/>
        <v>999999.99999999977</v>
      </c>
    </row>
    <row r="62" spans="4:7">
      <c r="D62">
        <f t="shared" si="4"/>
        <v>146648.08299223805</v>
      </c>
      <c r="E62">
        <f t="shared" si="5"/>
        <v>606986.67075600917</v>
      </c>
      <c r="F62">
        <f t="shared" si="3"/>
        <v>246365.24625175254</v>
      </c>
      <c r="G62">
        <f t="shared" si="2"/>
        <v>999999.99999999977</v>
      </c>
    </row>
    <row r="63" spans="4:7">
      <c r="D63">
        <f t="shared" si="4"/>
        <v>133296.06824200662</v>
      </c>
      <c r="E63">
        <f t="shared" si="5"/>
        <v>608198.95209112042</v>
      </c>
      <c r="F63">
        <f t="shared" si="3"/>
        <v>258504.97966687274</v>
      </c>
      <c r="G63">
        <f t="shared" si="2"/>
        <v>999999.99999999977</v>
      </c>
    </row>
    <row r="64" spans="4:7">
      <c r="D64">
        <f t="shared" si="4"/>
        <v>121135.48888860838</v>
      </c>
      <c r="E64">
        <f t="shared" si="5"/>
        <v>608195.55240269622</v>
      </c>
      <c r="F64">
        <f t="shared" si="3"/>
        <v>270668.95870869514</v>
      </c>
      <c r="G64">
        <f t="shared" si="2"/>
        <v>999999.99999999977</v>
      </c>
    </row>
    <row r="65" spans="4:7">
      <c r="D65">
        <f t="shared" si="4"/>
        <v>110084.37905158171</v>
      </c>
      <c r="E65">
        <f t="shared" si="5"/>
        <v>607082.75119166903</v>
      </c>
      <c r="F65">
        <f t="shared" si="3"/>
        <v>282832.86975674907</v>
      </c>
      <c r="G65">
        <f t="shared" si="2"/>
        <v>999999.99999999977</v>
      </c>
    </row>
    <row r="66" spans="4:7">
      <c r="D66">
        <f t="shared" si="4"/>
        <v>100059.82989690259</v>
      </c>
      <c r="E66">
        <f t="shared" si="5"/>
        <v>604965.6453225147</v>
      </c>
      <c r="F66">
        <f t="shared" si="3"/>
        <v>294974.52478058246</v>
      </c>
      <c r="G66">
        <f t="shared" si="2"/>
        <v>999999.99999999977</v>
      </c>
    </row>
    <row r="67" spans="4:7">
      <c r="D67">
        <f t="shared" si="4"/>
        <v>90979.915962236482</v>
      </c>
      <c r="E67">
        <f t="shared" si="5"/>
        <v>601946.24635073054</v>
      </c>
      <c r="F67">
        <f t="shared" si="3"/>
        <v>307073.83768703276</v>
      </c>
      <c r="G67">
        <f t="shared" si="2"/>
        <v>999999.99999999977</v>
      </c>
    </row>
    <row r="68" spans="4:7">
      <c r="D68">
        <f t="shared" si="4"/>
        <v>82765.163126220505</v>
      </c>
      <c r="E68">
        <f t="shared" si="5"/>
        <v>598122.07425973192</v>
      </c>
      <c r="F68">
        <f t="shared" si="3"/>
        <v>319112.76261404739</v>
      </c>
      <c r="G68">
        <f t="shared" si="2"/>
        <v>999999.99999999977</v>
      </c>
    </row>
    <row r="69" spans="4:7">
      <c r="D69">
        <f t="shared" si="4"/>
        <v>75339.612469395492</v>
      </c>
      <c r="E69">
        <f t="shared" si="5"/>
        <v>593585.18343136238</v>
      </c>
      <c r="F69">
        <f t="shared" si="3"/>
        <v>331075.20409924205</v>
      </c>
      <c r="G69">
        <f t="shared" si="2"/>
        <v>1000000</v>
      </c>
    </row>
    <row r="70" spans="4:7">
      <c r="D70">
        <f t="shared" si="4"/>
        <v>68631.540816301407</v>
      </c>
      <c r="E70">
        <f t="shared" si="5"/>
        <v>588421.55141582922</v>
      </c>
      <c r="F70">
        <f t="shared" si="3"/>
        <v>342946.9077678693</v>
      </c>
      <c r="G70">
        <f t="shared" si="2"/>
        <v>999999.99999999988</v>
      </c>
    </row>
    <row r="71" spans="4:7">
      <c r="D71">
        <f t="shared" si="4"/>
        <v>62573.899157823376</v>
      </c>
      <c r="E71">
        <f t="shared" si="5"/>
        <v>582710.76204599068</v>
      </c>
      <c r="F71">
        <f t="shared" si="3"/>
        <v>354715.33879618591</v>
      </c>
      <c r="G71">
        <f t="shared" si="2"/>
        <v>1000000</v>
      </c>
    </row>
    <row r="72" spans="4:7">
      <c r="D72">
        <f t="shared" si="4"/>
        <v>57104.526488456744</v>
      </c>
      <c r="E72">
        <f t="shared" si="5"/>
        <v>576525.91947443748</v>
      </c>
      <c r="F72">
        <f t="shared" si="3"/>
        <v>366369.5540371057</v>
      </c>
      <c r="G72">
        <f t="shared" si="2"/>
        <v>1000000</v>
      </c>
    </row>
    <row r="73" spans="4:7">
      <c r="D73">
        <f t="shared" si="4"/>
        <v>52166.190542470256</v>
      </c>
      <c r="E73">
        <f t="shared" si="5"/>
        <v>569933.73703093512</v>
      </c>
      <c r="F73">
        <f t="shared" si="3"/>
        <v>377900.07242659444</v>
      </c>
      <c r="G73">
        <f t="shared" si="2"/>
        <v>999999.99999999988</v>
      </c>
    </row>
    <row r="74" spans="4:7">
      <c r="D74">
        <f t="shared" si="4"/>
        <v>47706.499754089571</v>
      </c>
      <c r="E74">
        <f t="shared" si="5"/>
        <v>562994.75307869713</v>
      </c>
      <c r="F74">
        <f t="shared" si="3"/>
        <v>389298.74716721312</v>
      </c>
      <c r="G74">
        <f t="shared" si="2"/>
        <v>999999.99999999977</v>
      </c>
    </row>
    <row r="75" spans="4:7">
      <c r="D75">
        <f t="shared" si="4"/>
        <v>43677.723396694186</v>
      </c>
      <c r="E75">
        <f t="shared" si="5"/>
        <v>555763.63437451853</v>
      </c>
      <c r="F75">
        <f t="shared" si="3"/>
        <v>400558.64222878707</v>
      </c>
      <c r="G75">
        <f t="shared" si="2"/>
        <v>999999.99999999977</v>
      </c>
    </row>
    <row r="76" spans="4:7">
      <c r="D76">
        <f t="shared" ref="D76:D104" si="6">D75-$B$6*D75*E75/$B$3</f>
        <v>40036.549852271433</v>
      </c>
      <c r="E76">
        <f t="shared" ref="E76:E104" si="7">E75+$B$6*D75*E75/$B$3 - $B$7*E75</f>
        <v>548289.53523145092</v>
      </c>
      <c r="F76">
        <f t="shared" si="3"/>
        <v>411673.91491627746</v>
      </c>
      <c r="G76">
        <f t="shared" ref="G76:G104" si="8">SUM(D76:F76)</f>
        <v>999999.99999999977</v>
      </c>
    </row>
    <row r="77" spans="4:7">
      <c r="D77">
        <f t="shared" si="6"/>
        <v>36743.806655655528</v>
      </c>
      <c r="E77">
        <f t="shared" si="7"/>
        <v>540616.48772343784</v>
      </c>
      <c r="F77">
        <f t="shared" ref="F77:F104" si="9">F76+$B$7*E76</f>
        <v>422639.70562090649</v>
      </c>
      <c r="G77">
        <f t="shared" si="8"/>
        <v>999999.99999999977</v>
      </c>
    </row>
    <row r="78" spans="4:7">
      <c r="D78">
        <f t="shared" si="6"/>
        <v>33764.160500690094</v>
      </c>
      <c r="E78">
        <f t="shared" si="7"/>
        <v>532783.80412393447</v>
      </c>
      <c r="F78">
        <f t="shared" si="9"/>
        <v>433452.03537537524</v>
      </c>
      <c r="G78">
        <f t="shared" si="8"/>
        <v>999999.99999999977</v>
      </c>
    </row>
    <row r="79" spans="4:7">
      <c r="D79">
        <f t="shared" si="6"/>
        <v>31065.81081949878</v>
      </c>
      <c r="E79">
        <f t="shared" si="7"/>
        <v>524826.47772264702</v>
      </c>
      <c r="F79">
        <f t="shared" si="9"/>
        <v>444107.7114578539</v>
      </c>
      <c r="G79">
        <f t="shared" si="8"/>
        <v>999999.99999999965</v>
      </c>
    </row>
    <row r="80" spans="4:7">
      <c r="D80">
        <f t="shared" si="6"/>
        <v>28620.186808999435</v>
      </c>
      <c r="E80">
        <f t="shared" si="7"/>
        <v>516775.57217869343</v>
      </c>
      <c r="F80">
        <f t="shared" si="9"/>
        <v>454604.24101230683</v>
      </c>
      <c r="G80">
        <f t="shared" si="8"/>
        <v>999999.99999999977</v>
      </c>
    </row>
    <row r="81" spans="4:7">
      <c r="D81">
        <f t="shared" si="6"/>
        <v>26401.654796887167</v>
      </c>
      <c r="E81">
        <f t="shared" si="7"/>
        <v>508658.59274723183</v>
      </c>
      <c r="F81">
        <f t="shared" si="9"/>
        <v>464939.75245588069</v>
      </c>
      <c r="G81">
        <f t="shared" si="8"/>
        <v>999999.99999999977</v>
      </c>
    </row>
    <row r="82" spans="4:7">
      <c r="D82">
        <f t="shared" si="6"/>
        <v>24387.240510609743</v>
      </c>
      <c r="E82">
        <f t="shared" si="7"/>
        <v>500499.83517856465</v>
      </c>
      <c r="F82">
        <f t="shared" si="9"/>
        <v>475112.9243108253</v>
      </c>
      <c r="G82">
        <f t="shared" si="8"/>
        <v>999999.99999999965</v>
      </c>
    </row>
    <row r="83" spans="4:7">
      <c r="D83">
        <f t="shared" si="6"/>
        <v>22556.369032206716</v>
      </c>
      <c r="E83">
        <f t="shared" si="7"/>
        <v>492320.70995339641</v>
      </c>
      <c r="F83">
        <f t="shared" si="9"/>
        <v>485122.92101439659</v>
      </c>
      <c r="G83">
        <f t="shared" si="8"/>
        <v>999999.99999999977</v>
      </c>
    </row>
    <row r="84" spans="4:7">
      <c r="D84">
        <f t="shared" si="6"/>
        <v>20890.623889820694</v>
      </c>
      <c r="E84">
        <f t="shared" si="7"/>
        <v>484140.04089671449</v>
      </c>
      <c r="F84">
        <f t="shared" si="9"/>
        <v>494969.33521346451</v>
      </c>
      <c r="G84">
        <f t="shared" si="8"/>
        <v>999999.99999999977</v>
      </c>
    </row>
    <row r="85" spans="4:7">
      <c r="D85">
        <f t="shared" si="6"/>
        <v>19373.525764164344</v>
      </c>
      <c r="E85">
        <f t="shared" si="7"/>
        <v>475974.33820443659</v>
      </c>
      <c r="F85">
        <f t="shared" si="9"/>
        <v>504652.13603139878</v>
      </c>
      <c r="G85">
        <f t="shared" si="8"/>
        <v>999999.99999999977</v>
      </c>
    </row>
    <row r="86" spans="4:7">
      <c r="D86">
        <f t="shared" si="6"/>
        <v>17990.330598521636</v>
      </c>
      <c r="E86">
        <f t="shared" si="7"/>
        <v>467838.04660599056</v>
      </c>
      <c r="F86">
        <f t="shared" si="9"/>
        <v>514171.62279548752</v>
      </c>
      <c r="G86">
        <f t="shared" si="8"/>
        <v>999999.99999999977</v>
      </c>
    </row>
    <row r="87" spans="4:7">
      <c r="D87">
        <f t="shared" si="6"/>
        <v>16727.846429770383</v>
      </c>
      <c r="E87">
        <f t="shared" si="7"/>
        <v>459743.76984262199</v>
      </c>
      <c r="F87">
        <f t="shared" si="9"/>
        <v>523528.38372760732</v>
      </c>
      <c r="G87">
        <f t="shared" si="8"/>
        <v>999999.99999999977</v>
      </c>
    </row>
    <row r="88" spans="4:7">
      <c r="D88">
        <f t="shared" si="6"/>
        <v>15574.267952924722</v>
      </c>
      <c r="E88">
        <f t="shared" si="7"/>
        <v>451702.47292261518</v>
      </c>
      <c r="F88">
        <f t="shared" si="9"/>
        <v>532723.2591244597</v>
      </c>
      <c r="G88">
        <f t="shared" si="8"/>
        <v>999999.99999999953</v>
      </c>
    </row>
    <row r="89" spans="4:7">
      <c r="D89">
        <f t="shared" si="6"/>
        <v>14519.027650680391</v>
      </c>
      <c r="E89">
        <f t="shared" si="7"/>
        <v>443723.66376640717</v>
      </c>
      <c r="F89">
        <f t="shared" si="9"/>
        <v>541757.30858291197</v>
      </c>
      <c r="G89">
        <f t="shared" si="8"/>
        <v>999999.99999999953</v>
      </c>
    </row>
    <row r="90" spans="4:7">
      <c r="D90">
        <f t="shared" si="6"/>
        <v>13552.66222915754</v>
      </c>
      <c r="E90">
        <f t="shared" si="7"/>
        <v>435815.55591260188</v>
      </c>
      <c r="F90">
        <f t="shared" si="9"/>
        <v>550631.78185824014</v>
      </c>
      <c r="G90">
        <f t="shared" si="8"/>
        <v>999999.99999999953</v>
      </c>
    </row>
    <row r="91" spans="4:7">
      <c r="D91">
        <f t="shared" si="6"/>
        <v>12666.693075633139</v>
      </c>
      <c r="E91">
        <f t="shared" si="7"/>
        <v>427985.2139478742</v>
      </c>
      <c r="F91">
        <f t="shared" si="9"/>
        <v>559348.09297649213</v>
      </c>
      <c r="G91">
        <f t="shared" si="8"/>
        <v>999999.99999999953</v>
      </c>
    </row>
    <row r="92" spans="4:7">
      <c r="D92">
        <f t="shared" si="6"/>
        <v>11853.519473735103</v>
      </c>
      <c r="E92">
        <f t="shared" si="7"/>
        <v>420238.68327081471</v>
      </c>
      <c r="F92">
        <f t="shared" si="9"/>
        <v>567907.79725544958</v>
      </c>
      <c r="G92">
        <f t="shared" si="8"/>
        <v>999999.99999999942</v>
      </c>
    </row>
    <row r="93" spans="4:7">
      <c r="D93">
        <f t="shared" si="6"/>
        <v>11106.323361369992</v>
      </c>
      <c r="E93">
        <f t="shared" si="7"/>
        <v>412581.10571776354</v>
      </c>
      <c r="F93">
        <f t="shared" si="9"/>
        <v>576312.57092086587</v>
      </c>
      <c r="G93">
        <f t="shared" si="8"/>
        <v>999999.99999999942</v>
      </c>
    </row>
    <row r="94" spans="4:7">
      <c r="D94">
        <f t="shared" si="6"/>
        <v>10418.984485436033</v>
      </c>
      <c r="E94">
        <f t="shared" si="7"/>
        <v>405016.82247934223</v>
      </c>
      <c r="F94">
        <f t="shared" si="9"/>
        <v>584564.19303522119</v>
      </c>
      <c r="G94">
        <f t="shared" si="8"/>
        <v>999999.99999999953</v>
      </c>
    </row>
    <row r="95" spans="4:7">
      <c r="D95">
        <f t="shared" si="6"/>
        <v>9786.0048869731036</v>
      </c>
      <c r="E95">
        <f t="shared" si="7"/>
        <v>397549.46562821831</v>
      </c>
      <c r="F95">
        <f t="shared" si="9"/>
        <v>592664.52948480798</v>
      </c>
      <c r="G95">
        <f t="shared" si="8"/>
        <v>999999.99999999942</v>
      </c>
    </row>
    <row r="96" spans="4:7">
      <c r="D96">
        <f t="shared" si="6"/>
        <v>9202.4417349554096</v>
      </c>
      <c r="E96">
        <f t="shared" si="7"/>
        <v>390182.03946767165</v>
      </c>
      <c r="F96">
        <f t="shared" si="9"/>
        <v>600615.51879737235</v>
      </c>
      <c r="G96">
        <f t="shared" si="8"/>
        <v>999999.99999999942</v>
      </c>
    </row>
    <row r="97" spans="4:7">
      <c r="D97">
        <f t="shared" si="6"/>
        <v>8663.8476123213113</v>
      </c>
      <c r="E97">
        <f t="shared" si="7"/>
        <v>382916.99280095234</v>
      </c>
      <c r="F97">
        <f t="shared" si="9"/>
        <v>608419.15958672576</v>
      </c>
      <c r="G97">
        <f t="shared" si="8"/>
        <v>999999.99999999942</v>
      </c>
    </row>
    <row r="98" spans="4:7">
      <c r="D98">
        <f t="shared" si="6"/>
        <v>8166.2174412519435</v>
      </c>
      <c r="E98">
        <f t="shared" si="7"/>
        <v>375756.28311600263</v>
      </c>
      <c r="F98">
        <f t="shared" si="9"/>
        <v>616077.49944274477</v>
      </c>
      <c r="G98">
        <f t="shared" si="8"/>
        <v>999999.9999999993</v>
      </c>
    </row>
    <row r="99" spans="4:7">
      <c r="D99">
        <f t="shared" si="6"/>
        <v>7705.9413143256579</v>
      </c>
      <c r="E99">
        <f t="shared" si="7"/>
        <v>368701.43358060886</v>
      </c>
      <c r="F99">
        <f t="shared" si="9"/>
        <v>623592.62510506483</v>
      </c>
      <c r="G99">
        <f t="shared" si="8"/>
        <v>999999.9999999993</v>
      </c>
    </row>
    <row r="100" spans="4:7">
      <c r="D100">
        <f t="shared" si="6"/>
        <v>7279.7625728736712</v>
      </c>
      <c r="E100">
        <f t="shared" si="7"/>
        <v>361753.58365044871</v>
      </c>
      <c r="F100">
        <f t="shared" si="9"/>
        <v>630966.65377667698</v>
      </c>
      <c r="G100">
        <f t="shared" si="8"/>
        <v>999999.9999999993</v>
      </c>
    </row>
    <row r="101" spans="4:7">
      <c r="D101">
        <f t="shared" si="6"/>
        <v>6884.7405430444524</v>
      </c>
      <c r="E101">
        <f t="shared" si="7"/>
        <v>354913.53400726896</v>
      </c>
      <c r="F101">
        <f t="shared" si="9"/>
        <v>638201.72544968594</v>
      </c>
      <c r="G101">
        <f t="shared" si="8"/>
        <v>999999.9999999993</v>
      </c>
    </row>
    <row r="102" spans="4:7">
      <c r="D102">
        <f t="shared" si="6"/>
        <v>6518.2174035161979</v>
      </c>
      <c r="E102">
        <f t="shared" si="7"/>
        <v>348181.78646665183</v>
      </c>
      <c r="F102">
        <f t="shared" si="9"/>
        <v>645299.9961298313</v>
      </c>
      <c r="G102">
        <f t="shared" si="8"/>
        <v>999999.9999999993</v>
      </c>
    </row>
    <row r="103" spans="4:7">
      <c r="D103">
        <f t="shared" si="6"/>
        <v>6177.7887164960539</v>
      </c>
      <c r="E103">
        <f t="shared" si="7"/>
        <v>341558.57942433894</v>
      </c>
      <c r="F103">
        <f t="shared" si="9"/>
        <v>652263.63185916434</v>
      </c>
      <c r="G103">
        <f t="shared" si="8"/>
        <v>999999.9999999993</v>
      </c>
    </row>
    <row r="104" spans="4:7">
      <c r="D104">
        <f t="shared" si="6"/>
        <v>5861.277205797539</v>
      </c>
      <c r="E104">
        <f t="shared" si="7"/>
        <v>335043.91934655071</v>
      </c>
      <c r="F104">
        <f t="shared" si="9"/>
        <v>659094.80344765109</v>
      </c>
      <c r="G104">
        <f t="shared" si="8"/>
        <v>999999.9999999993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zoomScale="92" zoomScaleNormal="92" workbookViewId="0">
      <selection activeCell="A2" sqref="A2:C2"/>
    </sheetView>
  </sheetViews>
  <sheetFormatPr defaultColWidth="11" defaultRowHeight="15.75"/>
  <cols>
    <col min="4" max="4" width="21.625" bestFit="1" customWidth="1"/>
    <col min="5" max="5" width="17.625" bestFit="1" customWidth="1"/>
  </cols>
  <sheetData>
    <row r="1" spans="1:6">
      <c r="D1" s="2" t="s">
        <v>16</v>
      </c>
    </row>
    <row r="2" spans="1:6">
      <c r="A2" s="1" t="s">
        <v>17</v>
      </c>
      <c r="B2" s="1" t="s">
        <v>18</v>
      </c>
      <c r="C2" s="1" t="s">
        <v>19</v>
      </c>
      <c r="F2" t="s">
        <v>21</v>
      </c>
    </row>
    <row r="3" spans="1:6">
      <c r="A3" t="s">
        <v>8</v>
      </c>
      <c r="B3">
        <v>0.03</v>
      </c>
      <c r="C3" t="s">
        <v>15</v>
      </c>
    </row>
    <row r="4" spans="1:6">
      <c r="A4" t="s">
        <v>9</v>
      </c>
      <c r="B4">
        <v>10</v>
      </c>
      <c r="C4" t="s">
        <v>22</v>
      </c>
    </row>
    <row r="5" spans="1:6">
      <c r="A5" t="s">
        <v>10</v>
      </c>
      <c r="B5">
        <v>4</v>
      </c>
      <c r="C5" t="s">
        <v>20</v>
      </c>
    </row>
    <row r="6" spans="1:6">
      <c r="A6" t="s">
        <v>11</v>
      </c>
      <c r="B6">
        <v>100000</v>
      </c>
      <c r="C6" t="s">
        <v>23</v>
      </c>
    </row>
    <row r="8" spans="1:6">
      <c r="A8" t="s">
        <v>27</v>
      </c>
      <c r="C8" s="3" t="s">
        <v>24</v>
      </c>
      <c r="D8" s="3" t="s">
        <v>25</v>
      </c>
      <c r="E8" s="3" t="s">
        <v>26</v>
      </c>
    </row>
    <row r="9" spans="1:6">
      <c r="C9">
        <v>1</v>
      </c>
      <c r="D9">
        <f>$B$4</f>
        <v>10</v>
      </c>
      <c r="E9">
        <f>$B$4</f>
        <v>10</v>
      </c>
    </row>
    <row r="10" spans="1:6">
      <c r="C10">
        <v>2</v>
      </c>
      <c r="D10">
        <f>(1+$B$3*$B$5)*D9</f>
        <v>11.200000000000001</v>
      </c>
      <c r="E10">
        <f>(1+(1-E9/$B$6)*$B$5*$B$3)*E9</f>
        <v>11.19988</v>
      </c>
    </row>
    <row r="11" spans="1:6">
      <c r="C11">
        <v>3</v>
      </c>
      <c r="D11">
        <f t="shared" ref="D11:D74" si="0">(1+$B$3*$B$5)*D10</f>
        <v>12.544000000000002</v>
      </c>
      <c r="E11">
        <f t="shared" ref="E11:E14" si="1">(1+(1-E10/$B$6)*$B$5*$B$3)*E10</f>
        <v>12.543715075225583</v>
      </c>
    </row>
    <row r="12" spans="1:6">
      <c r="C12">
        <v>4</v>
      </c>
      <c r="D12">
        <f t="shared" si="0"/>
        <v>14.049280000000003</v>
      </c>
      <c r="E12">
        <f t="shared" si="1"/>
        <v>14.048772070507185</v>
      </c>
    </row>
    <row r="13" spans="1:6">
      <c r="C13">
        <v>5</v>
      </c>
      <c r="D13">
        <f t="shared" si="0"/>
        <v>15.735193600000004</v>
      </c>
      <c r="E13">
        <f t="shared" si="1"/>
        <v>15.73438787737202</v>
      </c>
    </row>
    <row r="14" spans="1:6">
      <c r="C14">
        <v>6</v>
      </c>
      <c r="D14">
        <f t="shared" si="0"/>
        <v>17.623416832000007</v>
      </c>
      <c r="E14">
        <f t="shared" si="1"/>
        <v>17.622217337502413</v>
      </c>
    </row>
    <row r="15" spans="1:6">
      <c r="C15">
        <v>7</v>
      </c>
      <c r="D15">
        <f t="shared" si="0"/>
        <v>19.738226851840011</v>
      </c>
      <c r="E15">
        <f t="shared" ref="E15:E46" si="2">(1+(1-E14/$B$6)*$B$5*$B$3)*E14</f>
        <v>19.736510766950033</v>
      </c>
    </row>
    <row r="16" spans="1:6">
      <c r="C16">
        <v>8</v>
      </c>
      <c r="D16">
        <f t="shared" si="0"/>
        <v>22.106814074060814</v>
      </c>
      <c r="E16">
        <f t="shared" si="2"/>
        <v>22.104424623155335</v>
      </c>
    </row>
    <row r="17" spans="3:5">
      <c r="C17">
        <v>9</v>
      </c>
      <c r="D17">
        <f t="shared" si="0"/>
        <v>24.759631762948114</v>
      </c>
      <c r="E17">
        <f t="shared" si="2"/>
        <v>24.75636925122847</v>
      </c>
    </row>
    <row r="18" spans="3:5">
      <c r="C18">
        <v>10</v>
      </c>
      <c r="D18">
        <f t="shared" si="0"/>
        <v>27.730787574501889</v>
      </c>
      <c r="E18">
        <f t="shared" si="2"/>
        <v>27.726398107993685</v>
      </c>
    </row>
    <row r="19" spans="3:5">
      <c r="C19">
        <v>11</v>
      </c>
      <c r="D19">
        <f t="shared" si="0"/>
        <v>31.058482083442119</v>
      </c>
      <c r="E19">
        <f t="shared" si="2"/>
        <v>31.052643377170472</v>
      </c>
    </row>
    <row r="20" spans="3:5">
      <c r="C20">
        <v>12</v>
      </c>
      <c r="D20">
        <f t="shared" si="0"/>
        <v>34.785499933455178</v>
      </c>
      <c r="E20">
        <f t="shared" si="2"/>
        <v>34.777803462438079</v>
      </c>
    </row>
    <row r="21" spans="3:5">
      <c r="C21">
        <v>13</v>
      </c>
      <c r="D21">
        <f t="shared" si="0"/>
        <v>38.959759925469804</v>
      </c>
      <c r="E21">
        <f t="shared" si="2"/>
        <v>38.949688483194237</v>
      </c>
    </row>
    <row r="22" spans="3:5">
      <c r="C22">
        <v>14</v>
      </c>
      <c r="D22">
        <f t="shared" si="0"/>
        <v>43.634931116526182</v>
      </c>
      <c r="E22">
        <f t="shared" si="2"/>
        <v>43.621830607298023</v>
      </c>
    </row>
    <row r="23" spans="3:5">
      <c r="C23">
        <v>15</v>
      </c>
      <c r="D23">
        <f t="shared" si="0"/>
        <v>48.87112285050933</v>
      </c>
      <c r="E23">
        <f t="shared" si="2"/>
        <v>48.85416684324715</v>
      </c>
    </row>
    <row r="24" spans="3:5">
      <c r="C24">
        <v>16</v>
      </c>
      <c r="D24">
        <f t="shared" si="0"/>
        <v>54.735657592570455</v>
      </c>
      <c r="E24">
        <f t="shared" si="2"/>
        <v>54.713802788895272</v>
      </c>
    </row>
    <row r="25" spans="3:5">
      <c r="C25">
        <v>17</v>
      </c>
      <c r="D25">
        <f t="shared" si="0"/>
        <v>61.303936503678912</v>
      </c>
      <c r="E25">
        <f t="shared" si="2"/>
        <v>61.275866803303956</v>
      </c>
    </row>
    <row r="26" spans="3:5">
      <c r="C26">
        <v>18</v>
      </c>
      <c r="D26">
        <f t="shared" si="0"/>
        <v>68.660408884120386</v>
      </c>
      <c r="E26">
        <f t="shared" si="2"/>
        <v>68.62446514147743</v>
      </c>
    </row>
    <row r="27" spans="3:5">
      <c r="C27">
        <v>19</v>
      </c>
      <c r="D27">
        <f t="shared" si="0"/>
        <v>76.899657950214845</v>
      </c>
      <c r="E27">
        <f t="shared" si="2"/>
        <v>76.853749777795571</v>
      </c>
    </row>
    <row r="28" spans="3:5">
      <c r="C28">
        <v>20</v>
      </c>
      <c r="D28">
        <f t="shared" si="0"/>
        <v>86.127616904240639</v>
      </c>
      <c r="E28">
        <f t="shared" si="2"/>
        <v>86.069111952505153</v>
      </c>
    </row>
    <row r="29" spans="3:5">
      <c r="C29">
        <v>21</v>
      </c>
      <c r="D29">
        <f t="shared" si="0"/>
        <v>96.462930932749529</v>
      </c>
      <c r="E29">
        <f t="shared" si="2"/>
        <v>96.388515916367027</v>
      </c>
    </row>
    <row r="30" spans="3:5">
      <c r="C30">
        <v>22</v>
      </c>
      <c r="D30">
        <f t="shared" si="0"/>
        <v>108.03848264467948</v>
      </c>
      <c r="E30">
        <f t="shared" si="2"/>
        <v>107.94398893113039</v>
      </c>
    </row>
    <row r="31" spans="3:5">
      <c r="C31">
        <v>23</v>
      </c>
      <c r="D31">
        <f t="shared" si="0"/>
        <v>121.00310056204103</v>
      </c>
      <c r="E31">
        <f t="shared" si="2"/>
        <v>120.8832853171704</v>
      </c>
    </row>
    <row r="32" spans="3:5">
      <c r="C32">
        <v>24</v>
      </c>
      <c r="D32">
        <f t="shared" si="0"/>
        <v>135.52347262948595</v>
      </c>
      <c r="E32">
        <f t="shared" si="2"/>
        <v>135.37174423282798</v>
      </c>
    </row>
    <row r="33" spans="3:5">
      <c r="C33">
        <v>25</v>
      </c>
      <c r="D33">
        <f t="shared" si="0"/>
        <v>151.78628934502427</v>
      </c>
      <c r="E33">
        <f t="shared" si="2"/>
        <v>151.59436292980337</v>
      </c>
    </row>
    <row r="34" spans="3:5">
      <c r="C34">
        <v>26</v>
      </c>
      <c r="D34">
        <f t="shared" si="0"/>
        <v>170.00064406642721</v>
      </c>
      <c r="E34">
        <f t="shared" si="2"/>
        <v>169.75810946033326</v>
      </c>
    </row>
    <row r="35" spans="3:5">
      <c r="C35">
        <v>27</v>
      </c>
      <c r="D35">
        <f t="shared" si="0"/>
        <v>190.40072135439848</v>
      </c>
      <c r="E35">
        <f t="shared" si="2"/>
        <v>190.09450121670019</v>
      </c>
    </row>
    <row r="36" spans="3:5">
      <c r="C36">
        <v>28</v>
      </c>
      <c r="D36">
        <f t="shared" si="0"/>
        <v>213.24880791692632</v>
      </c>
      <c r="E36">
        <f t="shared" si="2"/>
        <v>212.86247825943283</v>
      </c>
    </row>
    <row r="37" spans="3:5">
      <c r="C37">
        <v>29</v>
      </c>
      <c r="D37">
        <f t="shared" si="0"/>
        <v>238.83866486695752</v>
      </c>
      <c r="E37">
        <f t="shared" si="2"/>
        <v>238.35160312898387</v>
      </c>
    </row>
    <row r="38" spans="3:5">
      <c r="C38">
        <v>30</v>
      </c>
      <c r="D38">
        <f t="shared" si="0"/>
        <v>267.49930465099243</v>
      </c>
      <c r="E38">
        <f t="shared" si="2"/>
        <v>266.88562172040497</v>
      </c>
    </row>
    <row r="39" spans="3:5">
      <c r="C39">
        <v>31</v>
      </c>
      <c r="D39">
        <f t="shared" si="0"/>
        <v>299.59922120911153</v>
      </c>
      <c r="E39">
        <f t="shared" si="2"/>
        <v>298.82642280475625</v>
      </c>
    </row>
    <row r="40" spans="3:5">
      <c r="C40">
        <v>32</v>
      </c>
      <c r="D40">
        <f t="shared" si="0"/>
        <v>335.55112775420497</v>
      </c>
      <c r="E40">
        <f t="shared" si="2"/>
        <v>334.57843686416743</v>
      </c>
    </row>
    <row r="41" spans="3:5">
      <c r="C41">
        <v>33</v>
      </c>
      <c r="D41">
        <f t="shared" si="0"/>
        <v>375.81726308470962</v>
      </c>
      <c r="E41">
        <f t="shared" si="2"/>
        <v>374.59351801137012</v>
      </c>
    </row>
    <row r="42" spans="3:5">
      <c r="C42">
        <v>34</v>
      </c>
      <c r="D42">
        <f t="shared" si="0"/>
        <v>420.91533465487481</v>
      </c>
      <c r="E42">
        <f t="shared" si="2"/>
        <v>419.37635580825116</v>
      </c>
    </row>
    <row r="43" spans="3:5">
      <c r="C43">
        <v>35</v>
      </c>
      <c r="D43">
        <f t="shared" si="0"/>
        <v>471.42517481345982</v>
      </c>
      <c r="E43">
        <f t="shared" si="2"/>
        <v>469.49046667186809</v>
      </c>
    </row>
    <row r="44" spans="3:5">
      <c r="C44">
        <v>36</v>
      </c>
      <c r="D44">
        <f t="shared" si="0"/>
        <v>527.99619579107502</v>
      </c>
      <c r="E44">
        <f t="shared" si="2"/>
        <v>525.56481711453739</v>
      </c>
    </row>
    <row r="45" spans="3:5">
      <c r="C45">
        <v>37</v>
      </c>
      <c r="D45">
        <f t="shared" si="0"/>
        <v>591.35573928600411</v>
      </c>
      <c r="E45">
        <f t="shared" si="2"/>
        <v>588.30113311589548</v>
      </c>
    </row>
    <row r="46" spans="3:5">
      <c r="C46">
        <v>38</v>
      </c>
      <c r="D46">
        <f t="shared" si="0"/>
        <v>662.31842800032462</v>
      </c>
      <c r="E46">
        <f t="shared" si="2"/>
        <v>658.48195122193249</v>
      </c>
    </row>
    <row r="47" spans="3:5">
      <c r="C47">
        <v>39</v>
      </c>
      <c r="D47">
        <f t="shared" si="0"/>
        <v>741.79663936036366</v>
      </c>
      <c r="E47">
        <f t="shared" ref="E47:E78" si="3">(1+(1-E46/$B$6)*$B$5*$B$3)*E46</f>
        <v>736.97946719246238</v>
      </c>
    </row>
    <row r="48" spans="3:5">
      <c r="C48">
        <v>40</v>
      </c>
      <c r="D48">
        <f t="shared" si="0"/>
        <v>830.81223608360733</v>
      </c>
      <c r="E48">
        <f t="shared" si="3"/>
        <v>824.76523677348189</v>
      </c>
    </row>
    <row r="49" spans="3:5">
      <c r="C49">
        <v>41</v>
      </c>
      <c r="D49">
        <f t="shared" si="0"/>
        <v>930.50970441364029</v>
      </c>
      <c r="E49">
        <f t="shared" si="3"/>
        <v>922.92077995135173</v>
      </c>
    </row>
    <row r="50" spans="3:5">
      <c r="C50">
        <v>42</v>
      </c>
      <c r="D50">
        <f t="shared" si="0"/>
        <v>1042.1708689432771</v>
      </c>
      <c r="E50">
        <f t="shared" si="3"/>
        <v>1032.6491342262348</v>
      </c>
    </row>
    <row r="51" spans="3:5">
      <c r="C51">
        <v>43</v>
      </c>
      <c r="D51">
        <f t="shared" si="0"/>
        <v>1167.2313732164705</v>
      </c>
      <c r="E51">
        <f t="shared" si="3"/>
        <v>1155.2873932520813</v>
      </c>
    </row>
    <row r="52" spans="3:5">
      <c r="C52">
        <v>44</v>
      </c>
      <c r="D52">
        <f t="shared" si="0"/>
        <v>1307.2991380024471</v>
      </c>
      <c r="E52">
        <f t="shared" si="3"/>
        <v>1292.3202536891224</v>
      </c>
    </row>
    <row r="53" spans="3:5">
      <c r="C53">
        <v>45</v>
      </c>
      <c r="D53">
        <f t="shared" si="0"/>
        <v>1464.1750345627408</v>
      </c>
      <c r="E53">
        <f t="shared" si="3"/>
        <v>1445.3945741661028</v>
      </c>
    </row>
    <row r="54" spans="3:5">
      <c r="C54">
        <v>46</v>
      </c>
      <c r="D54">
        <f t="shared" si="0"/>
        <v>1639.87603871027</v>
      </c>
      <c r="E54">
        <f t="shared" si="3"/>
        <v>1616.3349244960004</v>
      </c>
    </row>
    <row r="55" spans="3:5">
      <c r="C55">
        <v>47</v>
      </c>
      <c r="D55">
        <f t="shared" si="0"/>
        <v>1836.6611633555026</v>
      </c>
      <c r="E55">
        <f t="shared" si="3"/>
        <v>1807.1600691297458</v>
      </c>
    </row>
    <row r="56" spans="3:5">
      <c r="C56">
        <v>48</v>
      </c>
      <c r="D56">
        <f t="shared" si="0"/>
        <v>2057.0605029581629</v>
      </c>
      <c r="E56">
        <f t="shared" si="3"/>
        <v>2020.1002844067671</v>
      </c>
    </row>
    <row r="57" spans="3:5">
      <c r="C57">
        <v>49</v>
      </c>
      <c r="D57">
        <f t="shared" si="0"/>
        <v>2303.9077633131428</v>
      </c>
      <c r="E57">
        <f t="shared" si="3"/>
        <v>2257.6153523447065</v>
      </c>
    </row>
    <row r="58" spans="3:5">
      <c r="C58">
        <v>50</v>
      </c>
      <c r="D58">
        <f t="shared" si="0"/>
        <v>2580.3766949107203</v>
      </c>
      <c r="E58">
        <f t="shared" si="3"/>
        <v>2522.4130021311003</v>
      </c>
    </row>
    <row r="59" spans="3:5">
      <c r="C59">
        <v>51</v>
      </c>
      <c r="D59">
        <f t="shared" si="0"/>
        <v>2890.0218983000068</v>
      </c>
      <c r="E59">
        <f t="shared" si="3"/>
        <v>2817.4674815628482</v>
      </c>
    </row>
    <row r="60" spans="3:5">
      <c r="C60">
        <v>52</v>
      </c>
      <c r="D60">
        <f t="shared" si="0"/>
        <v>3236.824526096008</v>
      </c>
      <c r="E60">
        <f t="shared" si="3"/>
        <v>3146.0378317387931</v>
      </c>
    </row>
    <row r="61" spans="3:5">
      <c r="C61">
        <v>53</v>
      </c>
      <c r="D61">
        <f t="shared" si="0"/>
        <v>3625.2434692275292</v>
      </c>
      <c r="E61">
        <f t="shared" si="3"/>
        <v>3511.6853067009702</v>
      </c>
    </row>
    <row r="62" spans="3:5">
      <c r="C62">
        <v>54</v>
      </c>
      <c r="D62">
        <f t="shared" si="0"/>
        <v>4060.2726855348333</v>
      </c>
      <c r="E62">
        <f t="shared" si="3"/>
        <v>3918.2892230731268</v>
      </c>
    </row>
    <row r="63" spans="3:5">
      <c r="C63">
        <v>55</v>
      </c>
      <c r="D63">
        <f t="shared" si="0"/>
        <v>4547.5054077990135</v>
      </c>
      <c r="E63">
        <f t="shared" si="3"/>
        <v>4370.0603413191202</v>
      </c>
    </row>
    <row r="64" spans="3:5">
      <c r="C64">
        <v>56</v>
      </c>
      <c r="D64">
        <f t="shared" si="0"/>
        <v>5093.2060567348954</v>
      </c>
      <c r="E64">
        <f t="shared" si="3"/>
        <v>4871.550669413291</v>
      </c>
    </row>
    <row r="65" spans="3:5">
      <c r="C65">
        <v>57</v>
      </c>
      <c r="D65">
        <f t="shared" si="0"/>
        <v>5704.3907835430837</v>
      </c>
      <c r="E65">
        <f t="shared" si="3"/>
        <v>5427.6583426332927</v>
      </c>
    </row>
    <row r="66" spans="3:5">
      <c r="C66">
        <v>58</v>
      </c>
      <c r="D66">
        <f t="shared" si="0"/>
        <v>6388.9176775682545</v>
      </c>
      <c r="E66">
        <f t="shared" si="3"/>
        <v>6043.6259736480597</v>
      </c>
    </row>
    <row r="67" spans="3:5">
      <c r="C67">
        <v>59</v>
      </c>
      <c r="D67">
        <f t="shared" si="0"/>
        <v>7155.587798876446</v>
      </c>
      <c r="E67">
        <f t="shared" si="3"/>
        <v>6725.0305925946031</v>
      </c>
    </row>
    <row r="68" spans="3:5">
      <c r="C68">
        <v>60</v>
      </c>
      <c r="D68">
        <f t="shared" si="0"/>
        <v>8014.2583347416203</v>
      </c>
      <c r="E68">
        <f t="shared" si="3"/>
        <v>7477.7630199403548</v>
      </c>
    </row>
    <row r="69" spans="3:5">
      <c r="C69">
        <v>61</v>
      </c>
      <c r="D69">
        <f t="shared" si="0"/>
        <v>8975.9693349106165</v>
      </c>
      <c r="E69">
        <f t="shared" si="3"/>
        <v>8307.9942545943322</v>
      </c>
    </row>
    <row r="70" spans="3:5">
      <c r="C70">
        <v>62</v>
      </c>
      <c r="D70">
        <f t="shared" si="0"/>
        <v>10053.085655099891</v>
      </c>
      <c r="E70">
        <f t="shared" si="3"/>
        <v>9222.1262429044054</v>
      </c>
    </row>
    <row r="71" spans="3:5">
      <c r="C71">
        <v>63</v>
      </c>
      <c r="D71">
        <f t="shared" si="0"/>
        <v>11259.455933711879</v>
      </c>
      <c r="E71">
        <f t="shared" si="3"/>
        <v>10226.724257124855</v>
      </c>
    </row>
    <row r="72" spans="3:5">
      <c r="C72">
        <v>64</v>
      </c>
      <c r="D72">
        <f t="shared" si="0"/>
        <v>12610.590645757306</v>
      </c>
      <c r="E72">
        <f t="shared" si="3"/>
        <v>11328.428101142319</v>
      </c>
    </row>
    <row r="73" spans="3:5">
      <c r="C73">
        <v>65</v>
      </c>
      <c r="D73">
        <f t="shared" si="0"/>
        <v>14123.861523248184</v>
      </c>
      <c r="E73">
        <f t="shared" si="3"/>
        <v>12533.839533388096</v>
      </c>
    </row>
    <row r="74" spans="3:5">
      <c r="C74">
        <v>66</v>
      </c>
      <c r="D74">
        <f t="shared" si="0"/>
        <v>15818.724906037967</v>
      </c>
      <c r="E74">
        <f t="shared" si="3"/>
        <v>13849.383717256202</v>
      </c>
    </row>
    <row r="75" spans="3:5">
      <c r="C75">
        <v>67</v>
      </c>
      <c r="D75">
        <f t="shared" ref="D75:D108" si="4">(1+$B$3*$B$5)*D74</f>
        <v>17716.971894762526</v>
      </c>
      <c r="E75">
        <f t="shared" si="3"/>
        <v>15281.143248109584</v>
      </c>
    </row>
    <row r="76" spans="3:5">
      <c r="C76">
        <v>68</v>
      </c>
      <c r="D76">
        <f t="shared" si="4"/>
        <v>19843.00852213403</v>
      </c>
      <c r="E76">
        <f t="shared" si="3"/>
        <v>16834.66443111964</v>
      </c>
    </row>
    <row r="77" spans="3:5">
      <c r="C77">
        <v>69</v>
      </c>
      <c r="D77">
        <f t="shared" si="4"/>
        <v>22224.169544790115</v>
      </c>
      <c r="E77">
        <f t="shared" si="3"/>
        <v>18514.73705104391</v>
      </c>
    </row>
    <row r="78" spans="3:5">
      <c r="C78">
        <v>70</v>
      </c>
      <c r="D78">
        <f t="shared" si="4"/>
        <v>24891.06989016493</v>
      </c>
      <c r="E78">
        <f t="shared" si="3"/>
        <v>20325.150911486024</v>
      </c>
    </row>
    <row r="79" spans="3:5">
      <c r="C79">
        <v>71</v>
      </c>
      <c r="D79">
        <f t="shared" si="4"/>
        <v>27877.998276984723</v>
      </c>
      <c r="E79">
        <f t="shared" ref="E79:E88" si="5">(1+(1-E78/$B$6)*$B$5*$B$3)*E78</f>
        <v>22268.434909374726</v>
      </c>
    </row>
    <row r="80" spans="3:5">
      <c r="C80">
        <v>72</v>
      </c>
      <c r="D80">
        <f t="shared" si="4"/>
        <v>31223.358070222894</v>
      </c>
      <c r="E80">
        <f t="shared" si="5"/>
        <v>24345.58726652402</v>
      </c>
    </row>
    <row r="81" spans="3:5">
      <c r="C81">
        <v>73</v>
      </c>
      <c r="D81">
        <f t="shared" si="4"/>
        <v>34970.161038649647</v>
      </c>
      <c r="E81">
        <f t="shared" si="5"/>
        <v>26555.808595284576</v>
      </c>
    </row>
    <row r="82" spans="3:5">
      <c r="C82">
        <v>74</v>
      </c>
      <c r="D82">
        <f t="shared" si="4"/>
        <v>39166.580363287605</v>
      </c>
      <c r="E82">
        <f t="shared" si="5"/>
        <v>28896.252462539458</v>
      </c>
    </row>
    <row r="83" spans="3:5">
      <c r="C83">
        <v>75</v>
      </c>
      <c r="D83">
        <f t="shared" si="4"/>
        <v>43866.570006882124</v>
      </c>
      <c r="E83">
        <f t="shared" si="5"/>
        <v>31361.810670389612</v>
      </c>
    </row>
    <row r="84" spans="3:5">
      <c r="C84">
        <v>76</v>
      </c>
      <c r="D84">
        <f t="shared" si="4"/>
        <v>49130.558407707984</v>
      </c>
      <c r="E84">
        <f t="shared" si="5"/>
        <v>33944.952148605931</v>
      </c>
    </row>
    <row r="85" spans="3:5">
      <c r="C85">
        <v>77</v>
      </c>
      <c r="D85">
        <f t="shared" si="4"/>
        <v>55026.225416632944</v>
      </c>
      <c r="E85">
        <f t="shared" si="5"/>
        <v>36635.634674793262</v>
      </c>
    </row>
    <row r="86" spans="3:5">
      <c r="C86">
        <v>78</v>
      </c>
      <c r="D86">
        <f t="shared" si="4"/>
        <v>61629.372466628905</v>
      </c>
      <c r="E86">
        <f t="shared" si="5"/>
        <v>39421.307162138561</v>
      </c>
    </row>
    <row r="87" spans="3:5">
      <c r="C87">
        <v>79</v>
      </c>
      <c r="D87">
        <f t="shared" si="4"/>
        <v>69024.897162624387</v>
      </c>
      <c r="E87">
        <f t="shared" si="5"/>
        <v>42287.016671549172</v>
      </c>
    </row>
    <row r="88" spans="3:5">
      <c r="C88">
        <v>80</v>
      </c>
      <c r="D88">
        <f t="shared" si="4"/>
        <v>77307.884822139327</v>
      </c>
      <c r="E88">
        <f t="shared" si="5"/>
        <v>45215.628537359218</v>
      </c>
    </row>
    <row r="89" spans="3:5">
      <c r="C89">
        <v>81</v>
      </c>
      <c r="D89">
        <f t="shared" si="4"/>
        <v>86584.831000796054</v>
      </c>
      <c r="E89">
        <f t="shared" ref="E89:E108" si="6">(1+(1-E88/$B$6)*$B$5*$B$3)*E88</f>
        <v>48188.160285008184</v>
      </c>
    </row>
    <row r="90" spans="3:5">
      <c r="C90">
        <v>82</v>
      </c>
      <c r="D90">
        <f t="shared" si="4"/>
        <v>96975.010720891587</v>
      </c>
      <c r="E90">
        <f t="shared" si="6"/>
        <v>51184.220969224792</v>
      </c>
    </row>
    <row r="91" spans="3:5">
      <c r="C91">
        <v>83</v>
      </c>
      <c r="D91">
        <f t="shared" si="4"/>
        <v>108612.01200739859</v>
      </c>
      <c r="E91">
        <f t="shared" si="6"/>
        <v>54182.538114060051</v>
      </c>
    </row>
    <row r="92" spans="3:5">
      <c r="C92">
        <v>84</v>
      </c>
      <c r="D92">
        <f t="shared" si="4"/>
        <v>121645.45344828643</v>
      </c>
      <c r="E92">
        <f t="shared" si="6"/>
        <v>57161.54576396937</v>
      </c>
    </row>
    <row r="93" spans="3:5">
      <c r="C93">
        <v>85</v>
      </c>
      <c r="D93">
        <f t="shared" si="4"/>
        <v>136242.90786208081</v>
      </c>
      <c r="E93">
        <f t="shared" si="6"/>
        <v>60100.000478694063</v>
      </c>
    </row>
    <row r="94" spans="3:5">
      <c r="C94">
        <v>86</v>
      </c>
      <c r="D94">
        <f t="shared" si="4"/>
        <v>152592.05680553053</v>
      </c>
      <c r="E94">
        <f t="shared" si="6"/>
        <v>62977.588467090522</v>
      </c>
    </row>
    <row r="95" spans="3:5">
      <c r="C95">
        <v>87</v>
      </c>
      <c r="D95">
        <f t="shared" si="4"/>
        <v>170903.1036221942</v>
      </c>
      <c r="E95">
        <f t="shared" si="6"/>
        <v>65775.487104185129</v>
      </c>
    </row>
    <row r="96" spans="3:5">
      <c r="C96">
        <v>88</v>
      </c>
      <c r="D96">
        <f t="shared" si="4"/>
        <v>191411.47605685753</v>
      </c>
      <c r="E96">
        <f t="shared" si="6"/>
        <v>68476.847912135956</v>
      </c>
    </row>
    <row r="97" spans="3:5">
      <c r="C97">
        <v>89</v>
      </c>
      <c r="D97">
        <f t="shared" si="4"/>
        <v>214380.85318368045</v>
      </c>
      <c r="E97">
        <f t="shared" si="6"/>
        <v>71067.175221614118</v>
      </c>
    </row>
    <row r="98" spans="3:5">
      <c r="C98">
        <v>90</v>
      </c>
      <c r="D98">
        <f t="shared" si="4"/>
        <v>240106.55556572211</v>
      </c>
      <c r="E98">
        <f t="shared" si="6"/>
        <v>73534.584175432276</v>
      </c>
    </row>
    <row r="99" spans="3:5">
      <c r="C99">
        <v>91</v>
      </c>
      <c r="D99">
        <f t="shared" si="4"/>
        <v>268919.34223360877</v>
      </c>
      <c r="E99">
        <f t="shared" si="6"/>
        <v>75869.93219265966</v>
      </c>
    </row>
    <row r="100" spans="3:5">
      <c r="C100">
        <v>92</v>
      </c>
      <c r="D100">
        <f t="shared" si="4"/>
        <v>301189.66330164182</v>
      </c>
      <c r="E100">
        <f t="shared" si="6"/>
        <v>78066.828122676292</v>
      </c>
    </row>
    <row r="101" spans="3:5">
      <c r="C101">
        <v>93</v>
      </c>
      <c r="D101">
        <f t="shared" si="4"/>
        <v>337332.42289783887</v>
      </c>
      <c r="E101">
        <f t="shared" si="6"/>
        <v>80121.53191363487</v>
      </c>
    </row>
    <row r="102" spans="3:5">
      <c r="C102">
        <v>94</v>
      </c>
      <c r="D102">
        <f t="shared" si="4"/>
        <v>377812.31364557956</v>
      </c>
      <c r="E102">
        <f t="shared" si="6"/>
        <v>82032.763891845912</v>
      </c>
    </row>
    <row r="103" spans="3:5">
      <c r="C103">
        <v>95</v>
      </c>
      <c r="D103">
        <f t="shared" si="4"/>
        <v>423149.79128304916</v>
      </c>
      <c r="E103">
        <f t="shared" si="6"/>
        <v>83801.446336785026</v>
      </c>
    </row>
    <row r="104" spans="3:5">
      <c r="C104">
        <v>96</v>
      </c>
      <c r="D104">
        <f t="shared" si="4"/>
        <v>473927.76623701508</v>
      </c>
      <c r="E104">
        <f t="shared" si="6"/>
        <v>85430.401007434761</v>
      </c>
    </row>
    <row r="105" spans="3:5">
      <c r="C105">
        <v>97</v>
      </c>
      <c r="D105">
        <f t="shared" si="4"/>
        <v>530799.09818545694</v>
      </c>
      <c r="E105">
        <f t="shared" si="6"/>
        <v>86924.0250287776</v>
      </c>
    </row>
    <row r="106" spans="3:5">
      <c r="C106">
        <v>98</v>
      </c>
      <c r="D106">
        <f t="shared" si="4"/>
        <v>594494.98996771185</v>
      </c>
      <c r="E106">
        <f t="shared" si="6"/>
        <v>88287.964679586657</v>
      </c>
    </row>
    <row r="107" spans="3:5">
      <c r="C107">
        <v>99</v>
      </c>
      <c r="D107">
        <f t="shared" si="4"/>
        <v>665834.38876383728</v>
      </c>
      <c r="E107">
        <f t="shared" si="6"/>
        <v>89528.80279242032</v>
      </c>
    </row>
    <row r="108" spans="3:5">
      <c r="C108">
        <v>100</v>
      </c>
      <c r="D108">
        <f t="shared" si="4"/>
        <v>745734.51541549782</v>
      </c>
      <c r="E108">
        <f t="shared" si="6"/>
        <v>90653.771292177858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SIR</vt:lpstr>
      <vt:lpstr>exponential growth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Shubha Tewari</dc:creator>
  <cp:lastModifiedBy>msternheim</cp:lastModifiedBy>
  <dcterms:created xsi:type="dcterms:W3CDTF">2020-05-14T04:18:24Z</dcterms:created>
  <dcterms:modified xsi:type="dcterms:W3CDTF">2020-05-15T21:25:20Z</dcterms:modified>
</cp:coreProperties>
</file>